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71853525-0EA9-4547-A2C1-F77662C14A4C}"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G43" i="10"/>
  <c r="AF43" i="10"/>
  <c r="AG35" i="10"/>
  <c r="AF35" i="10"/>
  <c r="AG30" i="10"/>
  <c r="AF30" i="10"/>
  <c r="AF52" i="10" s="1"/>
  <c r="AG24" i="10"/>
  <c r="AF24" i="10"/>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<sst xmlns="http://schemas.openxmlformats.org/spreadsheetml/2006/main" count="1051" uniqueCount="589">
  <si>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</si>
  <si>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</si>
  <si>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</si>
  <si>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</si>
  <si>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</si>
  <si>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</si>
  <si>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</si>
  <si>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</si>
  <si>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</si>
  <si>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</si>
  <si>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</si>
  <si>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</si>
  <si>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</si>
  <si>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</si>
  <si>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</si>
  <si>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</si>
  <si>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</si>
  <si>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</si>
  <si>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</si>
  <si>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</si>
  <si>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</si>
  <si>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</si>
  <si>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</si>
  <si>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</si>
  <si>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</si>
  <si>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</si>
  <si>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</si>
  <si>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</si>
  <si>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</si>
  <si>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</si>
  <si>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</si>
  <si>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</si>
  <si>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</si>
  <si>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</si>
  <si>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</si>
  <si>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</si>
  <si>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</si>
  <si>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</si>
  <si>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</si>
  <si>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</si>
  <si>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</si>
  <si>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</si>
  <si>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</si>
  <si>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</si>
  <si>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</si>
  <si>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</si>
  <si>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</si>
  <si>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</si>
  <si>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</si>
  <si>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</si>
  <si>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</si>
  <si>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</si>
  <si>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</si>
  <si>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</si>
  <si>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</si>
  <si>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</si>
  <si>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</si>
  <si>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</si>
  <si>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</si>
  <si>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</si>
  <si>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</si>
  <si>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</si>
  <si>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</si>
  <si>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</si>
  <si>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</si>
  <si>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</si>
  <si>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</si>
  <si>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</si>
  <si>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</si>
  <si>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</si>
  <si>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</si>
  <si>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</si>
  <si>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</si>
  <si>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</si>
  <si>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</si>
  <si>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</si>
  <si>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</si>
  <si>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</si>
  <si>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</si>
  <si>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</si>
  <si>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</si>
  <si>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</si>
  <si>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</si>
  <si>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</si>
  <si>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</si>
  <si>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</si>
  <si>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</si>
  <si>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</si>
  <si>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</si>
  <si>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</si>
  <si>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</si>
  <si>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</si>
  <si>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</si>
  <si>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</si>
  <si>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</si>
  <si>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</si>
  <si>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</si>
  <si>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</si>
  <si>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</si>
  <si>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</si>
  <si>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</si>
  <si>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</si>
  <si>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</si>
  <si>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</si>
  <si>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</si>
  <si>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</si>
  <si>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</si>
  <si>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</si>
  <si>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</si>
  <si>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</si>
  <si>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</si>
  <si>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</si>
  <si>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</si>
  <si>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</si>
  <si>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</si>
  <si>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</si>
  <si>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</si>
  <si>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</si>
  <si>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</si>
  <si>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</si>
  <si>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</si>
  <si>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</si>
  <si>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</si>
  <si>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</si>
  <si>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</si>
  <si>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</si>
  <si>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</si>
  <si>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</si>
  <si>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</si>
  <si>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</si>
  <si>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</si>
  <si>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</si>
  <si>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</si>
  <si>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</si>
  <si>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</si>
  <si>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</si>
  <si>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</si>
  <si>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</si>
  <si>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</si>
  <si>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</si>
  <si>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</si>
  <si>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</si>
  <si>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</si>
  <si>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</si>
  <si>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</si>
  <si>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</si>
  <si>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</si>
  <si>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</si>
  <si>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</si>
  <si>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</si>
  <si>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</si>
  <si>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</si>
  <si>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</si>
  <si>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</si>
  <si>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</si>
  <si>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</si>
  <si>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</si>
  <si>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</si>
  <si>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</si>
  <si>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</si>
  <si>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</si>
  <si>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</si>
  <si>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</si>
  <si>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</si>
  <si>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</si>
  <si>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</si>
  <si>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</si>
  <si>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</si>
  <si>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</si>
  <si>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</si>
  <si>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</si>
  <si>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</si>
  <si>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</si>
  <si>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</si>
  <si>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</si>
  <si>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</si>
  <si>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</si>
  <si>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</si>
  <si>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</si>
  <si>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</si>
  <si>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</si>
  <si>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</si>
  <si>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</si>
  <si>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</si>
  <si>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</si>
  <si>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</si>
  <si>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</si>
  <si>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</si>
  <si>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</si>
  <si>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</si>
  <si>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</si>
  <si>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</si>
  <si>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</si>
  <si>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</si>
  <si>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</si>
  <si>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</si>
  <si>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</si>
  <si>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</si>
  <si>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</si>
  <si>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</si>
  <si>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</si>
  <si>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</si>
  <si>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</si>
  <si>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</si>
  <si>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</si>
  <si>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</si>
  <si>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</si>
  <si>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</si>
  <si>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</si>
  <si>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</si>
  <si>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</si>
  <si>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</si>
  <si>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</si>
  <si>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</si>
  <si>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</si>
  <si>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</si>
  <si>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</si>
  <si>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</si>
  <si>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</si>
  <si>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</si>
  <si>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</si>
  <si>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</si>
  <si>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</si>
  <si>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</si>
  <si>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</si>
  <si>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</si>
  <si>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</si>
  <si>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</si>
  <si>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</si>
  <si>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</si>
  <si>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</si>
  <si>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</si>
  <si>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</si>
  <si>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</si>
  <si>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</si>
  <si>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</si>
  <si>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</si>
  <si>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</si>
  <si>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</si>
  <si>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</si>
  <si>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</si>
  <si>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</si>
  <si>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</si>
  <si>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</si>
  <si>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</si>
  <si>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</si>
  <si>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</si>
  <si>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</si>
  <si>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</si>
  <si>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</si>
  <si>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</si>
  <si>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</si>
  <si>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</si>
  <si>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</si>
  <si>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</si>
  <si>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</si>
  <si>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</si>
  <si>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</si>
  <si>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</si>
  <si>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</si>
  <si>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</si>
  <si>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</si>
  <si>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</si>
  <si>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</si>
  <si>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</si>
  <si>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</si>
  <si>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</si>
  <si>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</si>
  <si>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</si>
  <si>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</si>
  <si>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</si>
  <si>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</si>
  <si>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</si>
  <si>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</si>
  <si>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</si>
  <si>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</si>
  <si>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</si>
  <si>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</si>
  <si>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</si>
  <si>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</si>
  <si>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</si>
  <si>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</si>
  <si>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</si>
  <si>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</si>
  <si>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</si>
  <si>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</si>
  <si>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</si>
  <si>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</si>
  <si>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</si>
  <si>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</si>
  <si>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</si>
  <si>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</si>
  <si>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</si>
  <si>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</si>
  <si>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</si>
  <si>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</si>
  <si>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</si>
  <si>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</si>
  <si>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</si>
  <si>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</si>
  <si>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</si>
  <si>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</si>
  <si>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</si>
  <si>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</si>
  <si>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</si>
  <si>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</si>
  <si>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</si>
  <si>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</si>
  <si>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</si>
  <si>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</si>
  <si>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</si>
  <si>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</si>
  <si>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</si>
  <si>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</si>
  <si>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</si>
  <si>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</si>
  <si>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</si>
  <si>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</si>
  <si>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</si>
  <si>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</si>
  <si>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</si>
  <si>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</si>
  <si>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</si>
  <si>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</si>
  <si>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</si>
  <si>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</si>
  <si>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</si>
  <si>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</si>
  <si>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</si>
  <si>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</si>
  <si>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</si>
  <si>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</si>
  <si>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</si>
  <si>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</si>
  <si>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</si>
  <si>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</si>
  <si>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</si>
  <si>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</si>
  <si>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</si>
  <si>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</si>
  <si>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</si>
  <si>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</si>
  <si>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</si>
  <si>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</si>
  <si>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</si>
  <si>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</si>
  <si>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</si>
  <si>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</si>
  <si>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</si>
  <si>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</si>
  <si>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</si>
  <si>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</si>
  <si>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</si>
  <si>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</si>
  <si>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</si>
  <si>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</si>
  <si>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</si>
  <si>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</si>
  <si>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</si>
  <si>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</si>
  <si>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</si>
  <si>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</si>
  <si>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</si>
  <si>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</si>
  <si>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</si>
  <si>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</si>
  <si>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</si>
  <si>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</si>
  <si>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</si>
  <si>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</si>
  <si>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</si>
  <si>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</si>
  <si>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</si>
  <si>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</si>
  <si>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</si>
  <si>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</si>
  <si>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</si>
  <si>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</si>
  <si>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</si>
  <si>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</si>
  <si>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</si>
  <si>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</si>
  <si>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</si>
  <si>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</si>
  <si>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</si>
  <si>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</si>
  <si>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</si>
  <si>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</si>
  <si>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</si>
  <si>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</si>
  <si>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</si>
  <si>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</si>
  <si>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</si>
  <si>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</si>
  <si>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</si>
  <si>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</si>
  <si>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</si>
  <si>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</si>
  <si>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</si>
  <si>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</si>
  <si>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</si>
  <si>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</si>
  <si>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</si>
  <si>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</si>
  <si>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</si>
  <si>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</si>
  <si>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</si>
  <si>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</si>
  <si>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</si>
  <si>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</si>
  <si>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</si>
  <si>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</si>
  <si>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</si>
  <si>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</si>
  <si>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</si>
  <si>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</si>
  <si>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</si>
  <si>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</si>
  <si>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</si>
  <si>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</si>
  <si>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</si>
  <si>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</si>
  <si>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</si>
  <si>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</si>
  <si>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</si>
  <si>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</si>
  <si>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</si>
  <si>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</si>
  <si>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</si>
  <si>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</si>
  <si>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</si>
  <si>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</si>
  <si>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</si>
  <si>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</si>
  <si>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</si>
  <si>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</si>
  <si>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</si>
  <si>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</si>
  <si>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</si>
  <si>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</si>
  <si>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</si>
  <si>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</si>
  <si>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</si>
  <si>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</si>
  <si>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</si>
  <si>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</si>
  <si>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</si>
  <si>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</si>
  <si>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</si>
  <si>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</si>
  <si>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</si>
  <si>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</si>
  <si>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</si>
  <si>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</si>
  <si>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</si>
  <si>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</si>
  <si>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</si>
  <si>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</si>
  <si>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</si>
  <si>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</si>
  <si>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</si>
  <si>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</si>
  <si>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</si>
  <si>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</si>
  <si>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</si>
  <si>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</si>
  <si>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</si>
  <si>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</si>
  <si>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</si>
  <si>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</si>
  <si>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</si>
  <si>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</si>
  <si>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</si>
  <si>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</si>
  <si>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</si>
  <si>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</si>
  <si>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</si>
  <si>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</si>
  <si>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</si>
  <si>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</si>
  <si>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</si>
  <si>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</si>
  <si>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</si>
  <si>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</si>
  <si>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</si>
  <si>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</si>
  <si>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</si>
  <si>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</si>
  <si>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</si>
  <si>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</si>
  <si>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</si>
  <si>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</si>
  <si>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</si>
  <si>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</si>
  <si>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</si>
  <si>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</si>
  <si>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</si>
  <si>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</si>
  <si>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</si>
  <si>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</si>
  <si>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</si>
  <si>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</si>
  <si>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</si>
  <si>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</si>
  <si>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</si>
  <si>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</si>
  <si>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</si>
  <si>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</si>
  <si>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</si>
  <si>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</si>
  <si>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</si>
  <si>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</si>
  <si>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</si>
  <si>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</si>
  <si>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</si>
  <si>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</si>
  <si>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</si>
  <si>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</si>
  <si>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</si>
  <si>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</si>
  <si>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</si>
  <si>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</si>
  <si>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</si>
  <si>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</si>
  <si>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</si>
  <si>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</si>
  <si>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</si>
  <si>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</si>
  <si>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</si>
  <si>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</si>
  <si>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</si>
  <si>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</si>
  <si>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</si>
  <si>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</si>
  <si>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</si>
  <si>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</si>
  <si>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</si>
  <si>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</si>
  <si>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</si>
  <si>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</si>
  <si>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</si>
  <si>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</si>
  <si>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</si>
  <si>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</si>
  <si>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</si>
  <si>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</si>
  <si>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</si>
  <si>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</si>
  <si>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</si>
  <si>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</si>
  <si>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</si>
  <si>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</si>
  <si>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</si>
  <si>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</si>
  <si>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</si>
  <si>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</si>
  <si>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</si>
  <si>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</si>
  <si>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</si>
  <si>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</si>
  <si>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</si>
  <si>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</si>
  <si>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</si>
  <si>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</si>
  <si>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</si>
  <si>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</si>
  <si>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</si>
  <si>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</si>
  <si>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</si>
  <si>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</si>
  <si>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</si>
  <si>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</si>
  <si>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</si>
  <si>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</si>
  <si>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</si>
  <si>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</si>
  <si>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</si>
  <si>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</si>
  <si>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 xml:space="preserve">2113М-1 (Штурвал - ручка) Пресс гидравлический </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</si>
  <si>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</si>
  <si>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и организация калибровки средств измерений в производственном подразделении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</si>
  <si>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</si>
  <si>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Поставка пресса гидравлического  в  лабораторию УТАИ ГТЭЦ</t>
  </si>
  <si>
    <t>N_KGK_18</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</si>
  <si>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</si>
  <si>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</si>
  <si>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Год раскрытия информации: 2024 год</t>
  </si>
  <si>
    <t>от «__» _____ 20_ г. №___</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</si>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</sst>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7A263EE9-7C52-4CB5-A633-6A51B7C46F3A}"/>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 sqref="C4"/>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587</v>
      </c>
    </row>
    <row r="4" spans="1:22" s="244" customFormat="1" ht="18" x14ac:dyDescent="0.35">
      <c r="A4" s="265"/>
      <c r="H4" s="247"/>
    </row>
    <row r="5" spans="1:22" s="244" customFormat="1" ht="15.6" x14ac:dyDescent="0.3">
      <c r="A5" s="291" t="s">
        <v>586</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582</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0.150204</v>
      </c>
    </row>
    <row r="49" spans="1:3" ht="46.8" x14ac:dyDescent="0.3">
      <c r="A49" s="276" t="s">
        <v>488</v>
      </c>
      <c r="B49" s="280" t="s">
        <v>536</v>
      </c>
      <c r="C49" s="264">
        <f>'6.2. Паспорт фин осв ввод'!D30</f>
        <v>0.12517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W27" sqref="W2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9" t="str">
        <f>'1. паспорт местоположение'!A5:C5</f>
        <v>Год раскрытия информации: 2024 год</v>
      </c>
      <c r="B4" s="299"/>
      <c r="C4" s="299"/>
      <c r="D4" s="299"/>
      <c r="E4" s="299"/>
      <c r="F4" s="299"/>
      <c r="G4" s="299"/>
      <c r="H4" s="299"/>
      <c r="I4" s="299"/>
      <c r="J4" s="299"/>
      <c r="K4" s="299"/>
      <c r="L4" s="299"/>
      <c r="M4" s="299"/>
      <c r="N4" s="299"/>
      <c r="O4" s="29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70" t="s">
        <v>9</v>
      </c>
      <c r="B9" s="370"/>
      <c r="C9" s="370"/>
      <c r="D9" s="370"/>
      <c r="E9" s="370"/>
      <c r="F9" s="370"/>
      <c r="G9" s="370"/>
      <c r="H9" s="370"/>
      <c r="I9" s="370"/>
      <c r="J9" s="370"/>
      <c r="K9" s="370"/>
      <c r="L9" s="370"/>
      <c r="M9" s="370"/>
      <c r="N9" s="370"/>
      <c r="O9" s="370"/>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9" t="str">
        <f>'1. паспорт местоположение'!A12:C12</f>
        <v>N_KGK_18</v>
      </c>
      <c r="B11" s="369"/>
      <c r="C11" s="369"/>
      <c r="D11" s="369"/>
      <c r="E11" s="369"/>
      <c r="F11" s="369"/>
      <c r="G11" s="369"/>
      <c r="H11" s="369"/>
      <c r="I11" s="369"/>
      <c r="J11" s="369"/>
      <c r="K11" s="369"/>
      <c r="L11" s="369"/>
      <c r="M11" s="369"/>
      <c r="N11" s="369"/>
      <c r="O11" s="369"/>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70" t="s">
        <v>8</v>
      </c>
      <c r="B12" s="370"/>
      <c r="C12" s="370"/>
      <c r="D12" s="370"/>
      <c r="E12" s="370"/>
      <c r="F12" s="370"/>
      <c r="G12" s="370"/>
      <c r="H12" s="370"/>
      <c r="I12" s="370"/>
      <c r="J12" s="370"/>
      <c r="K12" s="370"/>
      <c r="L12" s="370"/>
      <c r="M12" s="370"/>
      <c r="N12" s="370"/>
      <c r="O12" s="370"/>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9" t="str">
        <f>'1. паспорт местоположение'!A15:C15</f>
        <v>Поставка пресса гидравлического  в  лабораторию УТАИ ГТЭЦ</v>
      </c>
      <c r="B14" s="369"/>
      <c r="C14" s="369"/>
      <c r="D14" s="369"/>
      <c r="E14" s="369"/>
      <c r="F14" s="369"/>
      <c r="G14" s="369"/>
      <c r="H14" s="369"/>
      <c r="I14" s="369"/>
      <c r="J14" s="369"/>
      <c r="K14" s="369"/>
      <c r="L14" s="369"/>
      <c r="M14" s="369"/>
      <c r="N14" s="369"/>
      <c r="O14" s="369"/>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305" t="s">
        <v>7</v>
      </c>
      <c r="B15" s="305"/>
      <c r="C15" s="305"/>
      <c r="D15" s="305"/>
      <c r="E15" s="305"/>
      <c r="F15" s="305"/>
      <c r="G15" s="305"/>
      <c r="H15" s="305"/>
      <c r="I15" s="305"/>
      <c r="J15" s="305"/>
      <c r="K15" s="305"/>
      <c r="L15" s="305"/>
      <c r="M15" s="305"/>
      <c r="N15" s="305"/>
      <c r="O15" s="30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2" t="s">
        <v>509</v>
      </c>
      <c r="B18" s="372"/>
      <c r="C18" s="372"/>
      <c r="D18" s="372"/>
      <c r="E18" s="372"/>
      <c r="F18" s="372"/>
      <c r="G18" s="372"/>
      <c r="H18" s="372"/>
      <c r="I18" s="372"/>
      <c r="J18" s="372"/>
      <c r="K18" s="372"/>
      <c r="L18" s="372"/>
      <c r="M18" s="372"/>
      <c r="N18" s="372"/>
      <c r="O18" s="372"/>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5" t="s">
        <v>194</v>
      </c>
      <c r="B20" s="355" t="s">
        <v>193</v>
      </c>
      <c r="C20" s="353" t="s">
        <v>192</v>
      </c>
      <c r="D20" s="353"/>
      <c r="E20" s="358" t="s">
        <v>191</v>
      </c>
      <c r="F20" s="358"/>
      <c r="G20" s="373" t="s">
        <v>567</v>
      </c>
      <c r="H20" s="367" t="s">
        <v>543</v>
      </c>
      <c r="I20" s="368"/>
      <c r="J20" s="368"/>
      <c r="K20" s="368"/>
      <c r="L20" s="367" t="s">
        <v>544</v>
      </c>
      <c r="M20" s="368"/>
      <c r="N20" s="368"/>
      <c r="O20" s="368"/>
      <c r="P20" s="367" t="s">
        <v>558</v>
      </c>
      <c r="Q20" s="368"/>
      <c r="R20" s="368"/>
      <c r="S20" s="368"/>
      <c r="T20" s="367" t="s">
        <v>559</v>
      </c>
      <c r="U20" s="368"/>
      <c r="V20" s="368"/>
      <c r="W20" s="368"/>
      <c r="X20" s="367" t="s">
        <v>560</v>
      </c>
      <c r="Y20" s="368"/>
      <c r="Z20" s="368"/>
      <c r="AA20" s="368"/>
      <c r="AB20" s="367" t="s">
        <v>561</v>
      </c>
      <c r="AC20" s="368"/>
      <c r="AD20" s="368"/>
      <c r="AE20" s="368"/>
      <c r="AF20" s="367" t="s">
        <v>568</v>
      </c>
      <c r="AG20" s="368"/>
      <c r="AH20" s="368"/>
      <c r="AI20" s="368"/>
      <c r="AJ20" s="367" t="s">
        <v>569</v>
      </c>
      <c r="AK20" s="368"/>
      <c r="AL20" s="368"/>
      <c r="AM20" s="368"/>
      <c r="AN20" s="362" t="s">
        <v>190</v>
      </c>
      <c r="AO20" s="363"/>
      <c r="AP20" s="54"/>
      <c r="AQ20" s="54"/>
      <c r="AR20" s="54"/>
    </row>
    <row r="21" spans="1:44" ht="99.75" customHeight="1" x14ac:dyDescent="0.3">
      <c r="A21" s="356"/>
      <c r="B21" s="356"/>
      <c r="C21" s="353"/>
      <c r="D21" s="353"/>
      <c r="E21" s="358"/>
      <c r="F21" s="358"/>
      <c r="G21" s="374"/>
      <c r="H21" s="366" t="s">
        <v>3</v>
      </c>
      <c r="I21" s="366"/>
      <c r="J21" s="366" t="s">
        <v>556</v>
      </c>
      <c r="K21" s="366"/>
      <c r="L21" s="366" t="s">
        <v>3</v>
      </c>
      <c r="M21" s="366"/>
      <c r="N21" s="366" t="s">
        <v>188</v>
      </c>
      <c r="O21" s="366"/>
      <c r="P21" s="366" t="s">
        <v>3</v>
      </c>
      <c r="Q21" s="366"/>
      <c r="R21" s="366" t="s">
        <v>188</v>
      </c>
      <c r="S21" s="366"/>
      <c r="T21" s="366" t="s">
        <v>3</v>
      </c>
      <c r="U21" s="366"/>
      <c r="V21" s="366" t="s">
        <v>188</v>
      </c>
      <c r="W21" s="366"/>
      <c r="X21" s="366" t="s">
        <v>3</v>
      </c>
      <c r="Y21" s="366"/>
      <c r="Z21" s="366" t="s">
        <v>188</v>
      </c>
      <c r="AA21" s="366"/>
      <c r="AB21" s="366" t="s">
        <v>3</v>
      </c>
      <c r="AC21" s="366"/>
      <c r="AD21" s="366" t="s">
        <v>188</v>
      </c>
      <c r="AE21" s="366"/>
      <c r="AF21" s="366" t="s">
        <v>3</v>
      </c>
      <c r="AG21" s="366"/>
      <c r="AH21" s="366" t="s">
        <v>188</v>
      </c>
      <c r="AI21" s="366"/>
      <c r="AJ21" s="366" t="s">
        <v>3</v>
      </c>
      <c r="AK21" s="366"/>
      <c r="AL21" s="366" t="s">
        <v>188</v>
      </c>
      <c r="AM21" s="366"/>
      <c r="AN21" s="364"/>
      <c r="AO21" s="365"/>
    </row>
    <row r="22" spans="1:44" ht="89.25" customHeight="1" x14ac:dyDescent="0.3">
      <c r="A22" s="357"/>
      <c r="B22" s="357"/>
      <c r="C22" s="188" t="s">
        <v>3</v>
      </c>
      <c r="D22" s="188" t="s">
        <v>188</v>
      </c>
      <c r="E22" s="53" t="s">
        <v>585</v>
      </c>
      <c r="F22" s="53" t="s">
        <v>588</v>
      </c>
      <c r="G22" s="375"/>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AN24</f>
        <v>0.150204</v>
      </c>
      <c r="D24" s="168">
        <f>AO24</f>
        <v>0.150204</v>
      </c>
      <c r="E24" s="169">
        <v>0</v>
      </c>
      <c r="F24" s="168">
        <f>SUM(F25:F29)</f>
        <v>0.150204</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ref="AF24:AH24" si="2">SUM(AF25:AF29)</f>
        <v>0.150204</v>
      </c>
      <c r="AG24" s="168">
        <f t="shared" si="2"/>
        <v>0</v>
      </c>
      <c r="AH24" s="168">
        <f t="shared" si="2"/>
        <v>0.150204</v>
      </c>
      <c r="AI24" s="168">
        <f t="shared" si="1"/>
        <v>0</v>
      </c>
      <c r="AJ24" s="168">
        <f t="shared" si="1"/>
        <v>0</v>
      </c>
      <c r="AK24" s="168">
        <f t="shared" si="1"/>
        <v>0</v>
      </c>
      <c r="AL24" s="168">
        <f t="shared" si="1"/>
        <v>0</v>
      </c>
      <c r="AM24" s="168">
        <f>SUM(AM25:AM29)</f>
        <v>0</v>
      </c>
      <c r="AN24" s="167">
        <f>H24+L24+P24+T24+AJ24+X24+AB24+AF24</f>
        <v>0.150204</v>
      </c>
      <c r="AO24" s="167">
        <f>AH24</f>
        <v>0.150204</v>
      </c>
    </row>
    <row r="25" spans="1:44" ht="24" customHeight="1" x14ac:dyDescent="0.3">
      <c r="A25" s="48" t="s">
        <v>186</v>
      </c>
      <c r="B25" s="29" t="s">
        <v>185</v>
      </c>
      <c r="C25" s="168">
        <f t="shared" ref="C25:C64" si="3">AN25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3">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2" x14ac:dyDescent="0.3">
      <c r="A27" s="48" t="s">
        <v>182</v>
      </c>
      <c r="B27" s="29" t="s">
        <v>445</v>
      </c>
      <c r="C27" s="168">
        <f t="shared" si="3"/>
        <v>0.150204</v>
      </c>
      <c r="D27" s="168">
        <f t="shared" si="4"/>
        <v>0.150204</v>
      </c>
      <c r="E27" s="169">
        <v>0</v>
      </c>
      <c r="F27" s="169">
        <f>D27</f>
        <v>0.150204</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0.150204</v>
      </c>
      <c r="AG27" s="169">
        <v>0</v>
      </c>
      <c r="AH27" s="169">
        <v>0.150204</v>
      </c>
      <c r="AI27" s="169">
        <v>0</v>
      </c>
      <c r="AJ27" s="169">
        <v>0</v>
      </c>
      <c r="AK27" s="169">
        <v>0</v>
      </c>
      <c r="AL27" s="169">
        <v>0</v>
      </c>
      <c r="AM27" s="169">
        <v>0</v>
      </c>
      <c r="AN27" s="167">
        <f t="shared" si="5"/>
        <v>0.150204</v>
      </c>
      <c r="AO27" s="167">
        <f t="shared" si="6"/>
        <v>0.150204</v>
      </c>
    </row>
    <row r="28" spans="1:44" x14ac:dyDescent="0.3">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3">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6.8" x14ac:dyDescent="0.3">
      <c r="A30" s="51" t="s">
        <v>64</v>
      </c>
      <c r="B30" s="50" t="s">
        <v>178</v>
      </c>
      <c r="C30" s="168">
        <f t="shared" si="3"/>
        <v>0.12517</v>
      </c>
      <c r="D30" s="168">
        <f t="shared" si="4"/>
        <v>0.12517</v>
      </c>
      <c r="E30" s="167">
        <v>0</v>
      </c>
      <c r="F30" s="167">
        <f>D30</f>
        <v>0.12517</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ref="AF30:AH30" si="8">SUM(AF31:AF34)</f>
        <v>0.12517</v>
      </c>
      <c r="AG30" s="167">
        <f t="shared" si="8"/>
        <v>0</v>
      </c>
      <c r="AH30" s="167">
        <f t="shared" si="8"/>
        <v>0.12517</v>
      </c>
      <c r="AI30" s="167">
        <f t="shared" si="7"/>
        <v>0</v>
      </c>
      <c r="AJ30" s="167">
        <f t="shared" si="7"/>
        <v>0</v>
      </c>
      <c r="AK30" s="167">
        <f t="shared" si="7"/>
        <v>0</v>
      </c>
      <c r="AL30" s="167">
        <f t="shared" si="7"/>
        <v>0</v>
      </c>
      <c r="AM30" s="167">
        <f t="shared" si="7"/>
        <v>0</v>
      </c>
      <c r="AN30" s="167">
        <f t="shared" si="7"/>
        <v>0.12517</v>
      </c>
      <c r="AO30" s="167">
        <f t="shared" si="6"/>
        <v>0.12517</v>
      </c>
    </row>
    <row r="31" spans="1:44" x14ac:dyDescent="0.3">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2" x14ac:dyDescent="0.3">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3">
      <c r="A33" s="51" t="s">
        <v>173</v>
      </c>
      <c r="B33" s="29" t="s">
        <v>172</v>
      </c>
      <c r="C33" s="168">
        <f t="shared" si="3"/>
        <v>0.12517</v>
      </c>
      <c r="D33" s="168">
        <f t="shared" si="4"/>
        <v>0.12517</v>
      </c>
      <c r="E33" s="176">
        <v>0</v>
      </c>
      <c r="F33" s="176">
        <f>D33</f>
        <v>0.12517</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0.12517</v>
      </c>
      <c r="AG33" s="176">
        <v>0</v>
      </c>
      <c r="AH33" s="176">
        <v>0.12517</v>
      </c>
      <c r="AI33" s="176">
        <v>0</v>
      </c>
      <c r="AJ33" s="176">
        <v>0</v>
      </c>
      <c r="AK33" s="176">
        <v>0</v>
      </c>
      <c r="AL33" s="176">
        <v>0</v>
      </c>
      <c r="AM33" s="176">
        <v>0</v>
      </c>
      <c r="AN33" s="167">
        <f t="shared" si="5"/>
        <v>0.12517</v>
      </c>
      <c r="AO33" s="167">
        <f t="shared" si="6"/>
        <v>0.12517</v>
      </c>
    </row>
    <row r="34" spans="1:41" x14ac:dyDescent="0.3">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2" x14ac:dyDescent="0.3">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ref="AF35:AH35" si="10">SUM(AF36:AF42)</f>
        <v>0</v>
      </c>
      <c r="AG35" s="167">
        <f t="shared" si="10"/>
        <v>0</v>
      </c>
      <c r="AH35" s="167">
        <f t="shared" si="10"/>
        <v>0</v>
      </c>
      <c r="AI35" s="167">
        <f t="shared" si="9"/>
        <v>0</v>
      </c>
      <c r="AJ35" s="167">
        <f t="shared" si="9"/>
        <v>0</v>
      </c>
      <c r="AK35" s="167">
        <f t="shared" si="9"/>
        <v>0</v>
      </c>
      <c r="AL35" s="167">
        <f t="shared" si="9"/>
        <v>0</v>
      </c>
      <c r="AM35" s="167">
        <f t="shared" si="9"/>
        <v>0</v>
      </c>
      <c r="AN35" s="167">
        <f t="shared" si="9"/>
        <v>0</v>
      </c>
      <c r="AO35" s="167">
        <f t="shared" si="6"/>
        <v>0</v>
      </c>
    </row>
    <row r="36" spans="1:41" ht="31.2" x14ac:dyDescent="0.3">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3">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3">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2" x14ac:dyDescent="0.3">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2" x14ac:dyDescent="0.3">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3">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600000000000001" x14ac:dyDescent="0.3">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3">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ref="AF43:AH43" si="12">SUM(AF44:AF50)</f>
        <v>0</v>
      </c>
      <c r="AG43" s="167">
        <f t="shared" si="12"/>
        <v>0</v>
      </c>
      <c r="AH43" s="167">
        <f t="shared" si="12"/>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3">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3">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3">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2" x14ac:dyDescent="0.3">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2" x14ac:dyDescent="0.3">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3">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600000000000001" x14ac:dyDescent="0.3">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3">
      <c r="A51" s="51" t="s">
        <v>60</v>
      </c>
      <c r="B51" s="50" t="s">
        <v>145</v>
      </c>
      <c r="C51" s="168">
        <f t="shared" si="3"/>
        <v>0</v>
      </c>
      <c r="D51" s="168">
        <f t="shared" si="4"/>
        <v>0</v>
      </c>
      <c r="E51" s="167">
        <v>0</v>
      </c>
      <c r="F51" s="167">
        <f>F52</f>
        <v>0.12517</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3">
      <c r="A52" s="48" t="s">
        <v>144</v>
      </c>
      <c r="B52" s="29" t="s">
        <v>143</v>
      </c>
      <c r="C52" s="168">
        <f t="shared" si="3"/>
        <v>0.12517</v>
      </c>
      <c r="D52" s="168">
        <f t="shared" si="4"/>
        <v>0.12517</v>
      </c>
      <c r="E52" s="169">
        <v>0</v>
      </c>
      <c r="F52" s="169">
        <f>D52</f>
        <v>0.12517</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f>AF30</f>
        <v>0.12517</v>
      </c>
      <c r="AG52" s="169">
        <v>0</v>
      </c>
      <c r="AH52" s="169">
        <f>AH30</f>
        <v>0.12517</v>
      </c>
      <c r="AI52" s="169">
        <v>0</v>
      </c>
      <c r="AJ52" s="169">
        <v>0</v>
      </c>
      <c r="AK52" s="169">
        <v>0</v>
      </c>
      <c r="AL52" s="169">
        <v>0</v>
      </c>
      <c r="AM52" s="169">
        <v>0</v>
      </c>
      <c r="AN52" s="167">
        <f t="shared" si="5"/>
        <v>0.12517</v>
      </c>
      <c r="AO52" s="167">
        <f t="shared" si="6"/>
        <v>0.12517</v>
      </c>
    </row>
    <row r="53" spans="1:41" x14ac:dyDescent="0.3">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3">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3">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3">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600000000000001" x14ac:dyDescent="0.3">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3">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3">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3">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3">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3">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3">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600000000000001" x14ac:dyDescent="0.3">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3">
      <c r="A65" s="44"/>
      <c r="B65" s="45"/>
      <c r="C65" s="45"/>
      <c r="D65" s="45"/>
      <c r="E65" s="45"/>
      <c r="F65" s="45"/>
      <c r="G65" s="45"/>
      <c r="H65" s="45"/>
      <c r="I65" s="45"/>
      <c r="J65" s="45"/>
      <c r="K65" s="45"/>
      <c r="L65" s="44"/>
      <c r="M65" s="44"/>
    </row>
    <row r="66" spans="1:40" ht="54" customHeight="1" x14ac:dyDescent="0.3">
      <c r="B66" s="376"/>
      <c r="C66" s="376"/>
      <c r="D66" s="376"/>
      <c r="E66" s="376"/>
      <c r="F66" s="376"/>
      <c r="G66" s="376"/>
      <c r="H66" s="376"/>
      <c r="I66" s="37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6"/>
      <c r="C68" s="376"/>
      <c r="D68" s="376"/>
      <c r="E68" s="376"/>
      <c r="F68" s="376"/>
      <c r="G68" s="376"/>
      <c r="H68" s="376"/>
      <c r="I68" s="376"/>
      <c r="J68" s="41"/>
      <c r="K68" s="41"/>
    </row>
    <row r="70" spans="1:40" ht="36.75" customHeight="1" x14ac:dyDescent="0.3">
      <c r="B70" s="376"/>
      <c r="C70" s="376"/>
      <c r="D70" s="376"/>
      <c r="E70" s="376"/>
      <c r="F70" s="376"/>
      <c r="G70" s="376"/>
      <c r="H70" s="376"/>
      <c r="I70" s="376"/>
      <c r="J70" s="41"/>
      <c r="K70" s="41"/>
    </row>
    <row r="71" spans="1:40" x14ac:dyDescent="0.3">
      <c r="N71" s="42"/>
    </row>
    <row r="72" spans="1:40" ht="51" customHeight="1" x14ac:dyDescent="0.3">
      <c r="B72" s="376"/>
      <c r="C72" s="376"/>
      <c r="D72" s="376"/>
      <c r="E72" s="376"/>
      <c r="F72" s="376"/>
      <c r="G72" s="376"/>
      <c r="H72" s="376"/>
      <c r="I72" s="376"/>
      <c r="J72" s="41"/>
      <c r="K72" s="41"/>
      <c r="N72" s="42"/>
    </row>
    <row r="73" spans="1:40" ht="32.25" customHeight="1" x14ac:dyDescent="0.3">
      <c r="B73" s="376"/>
      <c r="C73" s="376"/>
      <c r="D73" s="376"/>
      <c r="E73" s="376"/>
      <c r="F73" s="376"/>
      <c r="G73" s="376"/>
      <c r="H73" s="376"/>
      <c r="I73" s="376"/>
      <c r="J73" s="41"/>
      <c r="K73" s="41"/>
    </row>
    <row r="74" spans="1:40" ht="51.75" customHeight="1" x14ac:dyDescent="0.3">
      <c r="B74" s="376"/>
      <c r="C74" s="376"/>
      <c r="D74" s="376"/>
      <c r="E74" s="376"/>
      <c r="F74" s="376"/>
      <c r="G74" s="376"/>
      <c r="H74" s="376"/>
      <c r="I74" s="376"/>
      <c r="J74" s="41"/>
      <c r="K74" s="41"/>
    </row>
    <row r="75" spans="1:40" ht="21.75" customHeight="1" x14ac:dyDescent="0.3">
      <c r="B75" s="378"/>
      <c r="C75" s="378"/>
      <c r="D75" s="378"/>
      <c r="E75" s="378"/>
      <c r="F75" s="378"/>
      <c r="G75" s="378"/>
      <c r="H75" s="378"/>
      <c r="I75" s="378"/>
      <c r="J75" s="119"/>
      <c r="K75" s="119"/>
    </row>
    <row r="76" spans="1:40" ht="23.25" customHeight="1" x14ac:dyDescent="0.3"/>
    <row r="77" spans="1:40" ht="18.75" customHeight="1" x14ac:dyDescent="0.3">
      <c r="B77" s="377"/>
      <c r="C77" s="377"/>
      <c r="D77" s="377"/>
      <c r="E77" s="377"/>
      <c r="F77" s="377"/>
      <c r="G77" s="377"/>
      <c r="H77" s="377"/>
      <c r="I77" s="377"/>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43 AH30:AH35">
    <cfRule type="cellIs" dxfId="8" priority="9" operator="notEqual">
      <formula>0</formula>
    </cfRule>
  </conditionalFormatting>
  <conditionalFormatting sqref="AH25:AH29 AH36:AH42 AH44:AH64">
    <cfRule type="cellIs" dxfId="7" priority="8" operator="notEqual">
      <formula>0</formula>
    </cfRule>
  </conditionalFormatting>
  <conditionalFormatting sqref="AH24">
    <cfRule type="cellIs" dxfId="6" priority="7" operator="notEqual">
      <formula>0</formula>
    </cfRule>
  </conditionalFormatting>
  <conditionalFormatting sqref="AG43 AG30:AG35">
    <cfRule type="cellIs" dxfId="5" priority="6" operator="notEqual">
      <formula>0</formula>
    </cfRule>
  </conditionalFormatting>
  <conditionalFormatting sqref="AG44:AG64 AG36:AG42 AG25:AG29">
    <cfRule type="cellIs" dxfId="4" priority="5" operator="notEqual">
      <formula>0</formula>
    </cfRule>
  </conditionalFormatting>
  <conditionalFormatting sqref="AG24">
    <cfRule type="cellIs" dxfId="3" priority="4" operator="notEqual">
      <formula>0</formula>
    </cfRule>
  </conditionalFormatting>
  <conditionalFormatting sqref="AF43 AF30:AF35">
    <cfRule type="cellIs" dxfId="2" priority="3" operator="notEqual">
      <formula>0</formula>
    </cfRule>
  </conditionalFormatting>
  <conditionalFormatting sqref="AF25:AF29 AF36:AF42 AF44: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2024 год</v>
      </c>
      <c r="B5" s="299"/>
      <c r="C5" s="299"/>
      <c r="D5" s="299"/>
      <c r="E5" s="299"/>
      <c r="F5" s="299"/>
      <c r="G5" s="299"/>
      <c r="H5" s="299"/>
      <c r="I5" s="299"/>
      <c r="J5" s="299"/>
      <c r="K5" s="299"/>
      <c r="L5" s="299"/>
      <c r="M5" s="299"/>
      <c r="N5" s="299"/>
      <c r="O5" s="299"/>
      <c r="P5" s="299"/>
      <c r="Q5" s="299"/>
      <c r="R5" s="299"/>
      <c r="S5" s="299"/>
      <c r="T5" s="299"/>
      <c r="U5" s="299"/>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N_KGK_18</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Поставка пресса гидравлического  в  лабораторию УТАИ ГТЭЦ</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80" t="s">
        <v>522</v>
      </c>
      <c r="B21" s="380"/>
      <c r="C21" s="380"/>
      <c r="D21" s="380"/>
      <c r="E21" s="380"/>
      <c r="F21" s="380"/>
      <c r="G21" s="380"/>
      <c r="H21" s="380"/>
      <c r="I21" s="380"/>
      <c r="J21" s="380"/>
      <c r="K21" s="380"/>
      <c r="L21" s="380"/>
      <c r="M21" s="380"/>
      <c r="N21" s="380"/>
      <c r="O21" s="380"/>
      <c r="P21" s="380"/>
      <c r="Q21" s="380"/>
      <c r="R21" s="380"/>
      <c r="S21" s="380"/>
      <c r="T21" s="380"/>
      <c r="U21" s="380"/>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81" t="s">
        <v>53</v>
      </c>
      <c r="B22" s="396" t="s">
        <v>25</v>
      </c>
      <c r="C22" s="381" t="s">
        <v>52</v>
      </c>
      <c r="D22" s="381" t="s">
        <v>51</v>
      </c>
      <c r="E22" s="399" t="s">
        <v>533</v>
      </c>
      <c r="F22" s="400"/>
      <c r="G22" s="400"/>
      <c r="H22" s="400"/>
      <c r="I22" s="400"/>
      <c r="J22" s="400"/>
      <c r="K22" s="400"/>
      <c r="L22" s="401"/>
      <c r="M22" s="381" t="s">
        <v>50</v>
      </c>
      <c r="N22" s="381" t="s">
        <v>49</v>
      </c>
      <c r="O22" s="381" t="s">
        <v>48</v>
      </c>
      <c r="P22" s="379" t="s">
        <v>266</v>
      </c>
      <c r="Q22" s="379" t="s">
        <v>47</v>
      </c>
      <c r="R22" s="379" t="s">
        <v>46</v>
      </c>
      <c r="S22" s="379" t="s">
        <v>45</v>
      </c>
      <c r="T22" s="379"/>
      <c r="U22" s="394" t="s">
        <v>44</v>
      </c>
      <c r="V22" s="394" t="s">
        <v>43</v>
      </c>
      <c r="W22" s="379" t="s">
        <v>42</v>
      </c>
      <c r="X22" s="379" t="s">
        <v>41</v>
      </c>
      <c r="Y22" s="379" t="s">
        <v>40</v>
      </c>
      <c r="Z22" s="395"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3" t="s">
        <v>26</v>
      </c>
    </row>
    <row r="23" spans="1:48" ht="64.5" customHeight="1" x14ac:dyDescent="0.25">
      <c r="A23" s="387"/>
      <c r="B23" s="397"/>
      <c r="C23" s="387"/>
      <c r="D23" s="387"/>
      <c r="E23" s="402" t="s">
        <v>24</v>
      </c>
      <c r="F23" s="388" t="s">
        <v>136</v>
      </c>
      <c r="G23" s="388" t="s">
        <v>135</v>
      </c>
      <c r="H23" s="388" t="s">
        <v>134</v>
      </c>
      <c r="I23" s="390" t="s">
        <v>442</v>
      </c>
      <c r="J23" s="390" t="s">
        <v>443</v>
      </c>
      <c r="K23" s="390" t="s">
        <v>444</v>
      </c>
      <c r="L23" s="388" t="s">
        <v>81</v>
      </c>
      <c r="M23" s="387"/>
      <c r="N23" s="387"/>
      <c r="O23" s="387"/>
      <c r="P23" s="379"/>
      <c r="Q23" s="379"/>
      <c r="R23" s="379"/>
      <c r="S23" s="392" t="s">
        <v>3</v>
      </c>
      <c r="T23" s="392" t="s">
        <v>12</v>
      </c>
      <c r="U23" s="394"/>
      <c r="V23" s="394"/>
      <c r="W23" s="379"/>
      <c r="X23" s="379"/>
      <c r="Y23" s="379"/>
      <c r="Z23" s="379"/>
      <c r="AA23" s="379"/>
      <c r="AB23" s="379"/>
      <c r="AC23" s="379"/>
      <c r="AD23" s="379"/>
      <c r="AE23" s="379"/>
      <c r="AF23" s="379" t="s">
        <v>23</v>
      </c>
      <c r="AG23" s="379"/>
      <c r="AH23" s="379" t="s">
        <v>22</v>
      </c>
      <c r="AI23" s="379"/>
      <c r="AJ23" s="381" t="s">
        <v>21</v>
      </c>
      <c r="AK23" s="381" t="s">
        <v>20</v>
      </c>
      <c r="AL23" s="381" t="s">
        <v>19</v>
      </c>
      <c r="AM23" s="381" t="s">
        <v>18</v>
      </c>
      <c r="AN23" s="381" t="s">
        <v>17</v>
      </c>
      <c r="AO23" s="381" t="s">
        <v>16</v>
      </c>
      <c r="AP23" s="381" t="s">
        <v>15</v>
      </c>
      <c r="AQ23" s="385" t="s">
        <v>12</v>
      </c>
      <c r="AR23" s="379"/>
      <c r="AS23" s="379"/>
      <c r="AT23" s="379"/>
      <c r="AU23" s="379"/>
      <c r="AV23" s="384"/>
    </row>
    <row r="24" spans="1:48" ht="96.75" customHeight="1" x14ac:dyDescent="0.25">
      <c r="A24" s="382"/>
      <c r="B24" s="398"/>
      <c r="C24" s="382"/>
      <c r="D24" s="382"/>
      <c r="E24" s="403"/>
      <c r="F24" s="389"/>
      <c r="G24" s="389"/>
      <c r="H24" s="389"/>
      <c r="I24" s="391"/>
      <c r="J24" s="391"/>
      <c r="K24" s="391"/>
      <c r="L24" s="389"/>
      <c r="M24" s="382"/>
      <c r="N24" s="382"/>
      <c r="O24" s="382"/>
      <c r="P24" s="379"/>
      <c r="Q24" s="379"/>
      <c r="R24" s="379"/>
      <c r="S24" s="393"/>
      <c r="T24" s="393"/>
      <c r="U24" s="394"/>
      <c r="V24" s="394"/>
      <c r="W24" s="379"/>
      <c r="X24" s="379"/>
      <c r="Y24" s="379"/>
      <c r="Z24" s="379"/>
      <c r="AA24" s="379"/>
      <c r="AB24" s="379"/>
      <c r="AC24" s="379"/>
      <c r="AD24" s="379"/>
      <c r="AE24" s="379"/>
      <c r="AF24" s="114" t="s">
        <v>14</v>
      </c>
      <c r="AG24" s="114" t="s">
        <v>13</v>
      </c>
      <c r="AH24" s="115" t="s">
        <v>3</v>
      </c>
      <c r="AI24" s="115" t="s">
        <v>12</v>
      </c>
      <c r="AJ24" s="382"/>
      <c r="AK24" s="382"/>
      <c r="AL24" s="382"/>
      <c r="AM24" s="382"/>
      <c r="AN24" s="382"/>
      <c r="AO24" s="382"/>
      <c r="AP24" s="382"/>
      <c r="AQ24" s="386"/>
      <c r="AR24" s="379"/>
      <c r="AS24" s="379"/>
      <c r="AT24" s="379"/>
      <c r="AU24" s="379"/>
      <c r="AV24" s="384"/>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4" t="str">
        <f>'1. паспорт местоположение'!A5:C5</f>
        <v>Год раскрытия информации: 2024 год</v>
      </c>
      <c r="B5" s="404"/>
      <c r="C5" s="56"/>
      <c r="D5" s="56"/>
      <c r="E5" s="56"/>
      <c r="F5" s="56"/>
      <c r="G5" s="56"/>
      <c r="H5" s="56"/>
    </row>
    <row r="6" spans="1:8" ht="17.399999999999999" x14ac:dyDescent="0.3">
      <c r="A6" s="120"/>
      <c r="B6" s="120"/>
      <c r="C6" s="120"/>
      <c r="D6" s="120"/>
      <c r="E6" s="120"/>
      <c r="F6" s="120"/>
      <c r="G6" s="120"/>
      <c r="H6" s="120"/>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05" t="str">
        <f>'1. паспорт местоположение'!A9:C9</f>
        <v xml:space="preserve">Акционерное общество "Калининградская генерирующая компания" </v>
      </c>
      <c r="B9" s="405"/>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05" t="str">
        <f>'1. паспорт местоположение'!A12:C12</f>
        <v>N_KGK_18</v>
      </c>
      <c r="B12" s="405"/>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06" t="str">
        <f>'1. паспорт местоположение'!A15:C15</f>
        <v>Поставка пресса гидравлического  в  лабораторию УТАИ ГТЭЦ</v>
      </c>
      <c r="B15" s="406"/>
      <c r="C15" s="7"/>
      <c r="D15" s="7"/>
      <c r="E15" s="7"/>
      <c r="F15" s="7"/>
      <c r="G15" s="7"/>
      <c r="H15" s="7"/>
    </row>
    <row r="16" spans="1:8" x14ac:dyDescent="0.3">
      <c r="A16" s="305" t="s">
        <v>7</v>
      </c>
      <c r="B16" s="305"/>
      <c r="C16" s="5"/>
      <c r="D16" s="5"/>
      <c r="E16" s="5"/>
      <c r="F16" s="5"/>
      <c r="G16" s="5"/>
      <c r="H16" s="5"/>
    </row>
    <row r="17" spans="1:2" x14ac:dyDescent="0.3">
      <c r="B17" s="86"/>
    </row>
    <row r="18" spans="1:2" ht="33.75" customHeight="1" x14ac:dyDescent="0.3">
      <c r="A18" s="407" t="s">
        <v>523</v>
      </c>
      <c r="B18" s="408"/>
    </row>
    <row r="19" spans="1:2" x14ac:dyDescent="0.3">
      <c r="B19" s="25"/>
    </row>
    <row r="20" spans="1:2" ht="16.2" thickBot="1" x14ac:dyDescent="0.35">
      <c r="B20" s="87"/>
    </row>
    <row r="21" spans="1:2" ht="29.4" customHeight="1" thickBot="1" x14ac:dyDescent="0.35">
      <c r="A21" s="88" t="s">
        <v>390</v>
      </c>
      <c r="B21" s="89" t="str">
        <f>A15</f>
        <v>Поставка пресса гидравлического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0.150204</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9" t="s">
        <v>414</v>
      </c>
    </row>
    <row r="85" spans="1:2" x14ac:dyDescent="0.3">
      <c r="A85" s="97" t="s">
        <v>415</v>
      </c>
      <c r="B85" s="410"/>
    </row>
    <row r="86" spans="1:2" x14ac:dyDescent="0.3">
      <c r="A86" s="97" t="s">
        <v>416</v>
      </c>
      <c r="B86" s="410"/>
    </row>
    <row r="87" spans="1:2" x14ac:dyDescent="0.3">
      <c r="A87" s="97" t="s">
        <v>417</v>
      </c>
      <c r="B87" s="410"/>
    </row>
    <row r="88" spans="1:2" x14ac:dyDescent="0.3">
      <c r="A88" s="97" t="s">
        <v>418</v>
      </c>
      <c r="B88" s="410"/>
    </row>
    <row r="89" spans="1:2" ht="16.2" thickBot="1" x14ac:dyDescent="0.35">
      <c r="A89" s="98" t="s">
        <v>419</v>
      </c>
      <c r="B89" s="411"/>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9" t="s">
        <v>433</v>
      </c>
    </row>
    <row r="102" spans="1:2" x14ac:dyDescent="0.3">
      <c r="A102" s="97" t="s">
        <v>434</v>
      </c>
      <c r="B102" s="410"/>
    </row>
    <row r="103" spans="1:2" x14ac:dyDescent="0.3">
      <c r="A103" s="97" t="s">
        <v>435</v>
      </c>
      <c r="B103" s="410"/>
    </row>
    <row r="104" spans="1:2" x14ac:dyDescent="0.3">
      <c r="A104" s="97" t="s">
        <v>436</v>
      </c>
      <c r="B104" s="410"/>
    </row>
    <row r="105" spans="1:2" x14ac:dyDescent="0.3">
      <c r="A105" s="97" t="s">
        <v>437</v>
      </c>
      <c r="B105" s="410"/>
    </row>
    <row r="106" spans="1:2" ht="16.2" thickBot="1" x14ac:dyDescent="0.35">
      <c r="A106" s="107" t="s">
        <v>438</v>
      </c>
      <c r="B106" s="411"/>
    </row>
    <row r="109" spans="1:2" x14ac:dyDescent="0.3">
      <c r="A109" s="108"/>
      <c r="B109" s="109"/>
    </row>
    <row r="110" spans="1:2" x14ac:dyDescent="0.3">
      <c r="B110" s="110"/>
    </row>
    <row r="111" spans="1:2" x14ac:dyDescent="0.3">
      <c r="B111" s="111"/>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2024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N_KGK_18</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Поставка пресса гидравлического  в  лабораторию УТАИ ГТЭЦ</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491</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N33" sqref="N33"/>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2024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N_KGK_18</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Поставка пресса гидравлического  в  лабораторию УТАИ ГТЭЦ</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503</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72" t="s">
        <v>119</v>
      </c>
      <c r="R22" s="72" t="s">
        <v>502</v>
      </c>
      <c r="S22" s="72" t="s">
        <v>118</v>
      </c>
      <c r="T22" s="72" t="s">
        <v>117</v>
      </c>
    </row>
    <row r="23" spans="1:113" ht="51.75" customHeight="1" x14ac:dyDescent="0.3">
      <c r="A23" s="319"/>
      <c r="B23" s="72" t="s">
        <v>115</v>
      </c>
      <c r="C23" s="72" t="s">
        <v>116</v>
      </c>
      <c r="D23" s="315"/>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2024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301" t="s">
        <v>566</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20" t="s">
        <v>98</v>
      </c>
      <c r="G21" s="322"/>
      <c r="H21" s="322"/>
      <c r="I21" s="321"/>
      <c r="J21" s="314" t="s">
        <v>515</v>
      </c>
      <c r="K21" s="310" t="s">
        <v>516</v>
      </c>
      <c r="L21" s="311"/>
      <c r="M21" s="310" t="s">
        <v>517</v>
      </c>
      <c r="N21" s="311"/>
      <c r="O21" s="310" t="s">
        <v>504</v>
      </c>
      <c r="P21" s="311"/>
      <c r="Q21" s="310" t="s">
        <v>131</v>
      </c>
      <c r="R21" s="311"/>
      <c r="S21" s="314" t="s">
        <v>130</v>
      </c>
      <c r="T21" s="314" t="s">
        <v>518</v>
      </c>
      <c r="U21" s="314" t="s">
        <v>513</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72" t="s">
        <v>119</v>
      </c>
      <c r="Y22" s="72" t="s">
        <v>502</v>
      </c>
      <c r="Z22" s="72" t="s">
        <v>118</v>
      </c>
      <c r="AA22" s="72" t="s">
        <v>117</v>
      </c>
    </row>
    <row r="23" spans="1:27" ht="60" customHeight="1" x14ac:dyDescent="0.3">
      <c r="A23" s="315"/>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2024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N_KGK_18</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пресса гидравлического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581</v>
      </c>
      <c r="D22" s="253"/>
      <c r="E22" s="253"/>
      <c r="F22" s="254"/>
      <c r="G22" s="254"/>
      <c r="H22" s="254"/>
      <c r="I22" s="254"/>
      <c r="J22" s="254"/>
      <c r="K22" s="254"/>
      <c r="L22" s="254"/>
      <c r="M22" s="254"/>
      <c r="N22" s="254"/>
      <c r="O22" s="254"/>
      <c r="P22" s="254"/>
    </row>
    <row r="23" spans="1:21" ht="31.2" x14ac:dyDescent="0.3">
      <c r="A23" s="260" t="s">
        <v>64</v>
      </c>
      <c r="B23" s="261" t="s">
        <v>61</v>
      </c>
      <c r="C23" s="262" t="s">
        <v>580</v>
      </c>
    </row>
    <row r="24" spans="1:21" ht="46.8" x14ac:dyDescent="0.3">
      <c r="A24" s="260" t="s">
        <v>63</v>
      </c>
      <c r="B24" s="261" t="s">
        <v>530</v>
      </c>
      <c r="C24" s="273" t="s">
        <v>578</v>
      </c>
    </row>
    <row r="25" spans="1:21" ht="31.2" x14ac:dyDescent="0.3">
      <c r="A25" s="260" t="s">
        <v>62</v>
      </c>
      <c r="B25" s="261" t="s">
        <v>531</v>
      </c>
      <c r="C25" s="287">
        <f>'1. паспорт местоположение'!C48</f>
        <v>0.150204</v>
      </c>
    </row>
    <row r="26" spans="1:21" ht="31.2" x14ac:dyDescent="0.3">
      <c r="A26" s="260" t="s">
        <v>60</v>
      </c>
      <c r="B26" s="261" t="s">
        <v>237</v>
      </c>
      <c r="C26" s="257" t="s">
        <v>577</v>
      </c>
    </row>
    <row r="27" spans="1:21" ht="78" x14ac:dyDescent="0.3">
      <c r="A27" s="260" t="s">
        <v>59</v>
      </c>
      <c r="B27" s="261" t="s">
        <v>511</v>
      </c>
      <c r="C27" s="286" t="s">
        <v>579</v>
      </c>
    </row>
    <row r="28" spans="1:21" ht="15.6" x14ac:dyDescent="0.3">
      <c r="A28" s="260" t="s">
        <v>57</v>
      </c>
      <c r="B28" s="261" t="s">
        <v>58</v>
      </c>
      <c r="C28" s="280">
        <v>2024</v>
      </c>
    </row>
    <row r="29" spans="1:21" ht="31.2" x14ac:dyDescent="0.3">
      <c r="A29" s="260" t="s">
        <v>55</v>
      </c>
      <c r="B29" s="257" t="s">
        <v>56</v>
      </c>
      <c r="C29" s="280">
        <v>2024</v>
      </c>
    </row>
    <row r="30" spans="1:21" ht="31.2" x14ac:dyDescent="0.3">
      <c r="A30" s="260" t="s">
        <v>74</v>
      </c>
      <c r="B30" s="257" t="s">
        <v>54</v>
      </c>
      <c r="C30" s="257"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2024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N_KGK_18</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Поставка пресса гидравлического  в  лабораторию УТАИ ГТЭЦ</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2024 год</v>
      </c>
      <c r="B5" s="299"/>
      <c r="C5" s="299"/>
      <c r="D5" s="299"/>
      <c r="E5" s="299"/>
      <c r="F5" s="299"/>
      <c r="G5" s="299"/>
      <c r="H5" s="299"/>
      <c r="I5" s="299"/>
      <c r="J5" s="299"/>
      <c r="K5" s="299"/>
      <c r="L5" s="299"/>
      <c r="M5" s="299"/>
      <c r="N5" s="299"/>
      <c r="O5" s="299"/>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N_KGK_18</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Поставка пресса гидравлического  в  лабораторию УТАИ ГТЭЦ</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8" t="s">
        <v>87</v>
      </c>
      <c r="F19" s="339"/>
      <c r="G19" s="339"/>
      <c r="H19" s="339"/>
      <c r="I19" s="340"/>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A12" sqref="A12:H12"/>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41" t="str">
        <f>'1. паспорт местоположение'!A5:C5</f>
        <v>Год раскрытия информации: 2024 год</v>
      </c>
      <c r="B5" s="341"/>
      <c r="C5" s="341"/>
      <c r="D5" s="341"/>
      <c r="E5" s="341"/>
      <c r="F5" s="341"/>
      <c r="G5" s="341"/>
      <c r="H5" s="341"/>
      <c r="I5" s="132"/>
      <c r="J5" s="132"/>
      <c r="K5" s="132"/>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8"/>
      <c r="B8" s="118"/>
      <c r="C8" s="118"/>
      <c r="D8" s="118"/>
      <c r="E8" s="118"/>
      <c r="F8" s="118"/>
      <c r="G8" s="118"/>
      <c r="H8" s="118"/>
      <c r="I8" s="118"/>
      <c r="J8" s="118"/>
      <c r="K8" s="118"/>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23" t="str">
        <f>'1. паспорт местоположение'!A12:C12</f>
        <v>N_KGK_18</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Поставка пресса гидравлического  в  лабораторию УТАИ ГТЭЦ</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507</v>
      </c>
      <c r="B18" s="323"/>
      <c r="C18" s="323"/>
      <c r="D18" s="323"/>
      <c r="E18" s="323"/>
      <c r="F18" s="323"/>
      <c r="G18" s="323"/>
      <c r="H18" s="323"/>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125170</v>
      </c>
      <c r="D25" s="135" t="s">
        <v>353</v>
      </c>
    </row>
    <row r="26" spans="1:11" ht="30.6" customHeight="1" x14ac:dyDescent="0.25">
      <c r="A26" s="140" t="s">
        <v>352</v>
      </c>
      <c r="B26" s="141">
        <v>280</v>
      </c>
      <c r="D26" s="344" t="s">
        <v>351</v>
      </c>
      <c r="E26" s="345"/>
      <c r="F26" s="346"/>
      <c r="G26" s="189"/>
      <c r="H26" s="173"/>
    </row>
    <row r="27" spans="1:11" ht="30.6" customHeight="1" x14ac:dyDescent="0.25">
      <c r="A27" s="140" t="s">
        <v>350</v>
      </c>
      <c r="B27" s="141">
        <v>15</v>
      </c>
      <c r="D27" s="347" t="s">
        <v>349</v>
      </c>
      <c r="E27" s="348"/>
      <c r="F27" s="349"/>
      <c r="G27" s="190"/>
      <c r="H27" s="173"/>
    </row>
    <row r="28" spans="1:11" ht="30.6" customHeight="1" thickBot="1" x14ac:dyDescent="0.3">
      <c r="A28" s="142" t="s">
        <v>348</v>
      </c>
      <c r="B28" s="143">
        <v>1</v>
      </c>
      <c r="D28" s="350" t="s">
        <v>347</v>
      </c>
      <c r="E28" s="351"/>
      <c r="F28" s="352"/>
      <c r="G28" s="191"/>
      <c r="H28" s="174"/>
    </row>
    <row r="29" spans="1:11" ht="15.6" customHeight="1" x14ac:dyDescent="0.25">
      <c r="A29" s="138" t="s">
        <v>346</v>
      </c>
      <c r="B29" s="139">
        <v>0</v>
      </c>
      <c r="D29" s="342"/>
      <c r="E29" s="342"/>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125170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125170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125170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125170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125170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125170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125170</v>
      </c>
      <c r="C84" s="212">
        <f>SUM($B$83:C83)</f>
        <v>125170</v>
      </c>
      <c r="D84" s="211">
        <f>SUM($B$83:D83)</f>
        <v>125170</v>
      </c>
      <c r="E84" s="212">
        <f>SUM($B$83:E83)</f>
        <v>125170</v>
      </c>
      <c r="F84" s="211">
        <f>SUM($B$83:F83)</f>
        <v>125170</v>
      </c>
      <c r="G84" s="212">
        <f>SUM($B$83:G83)</f>
        <v>125170</v>
      </c>
      <c r="H84" s="211">
        <f>SUM($B$83:H83)</f>
        <v>125170</v>
      </c>
      <c r="I84" s="212">
        <f>SUM($B$83:I83)</f>
        <v>125170</v>
      </c>
      <c r="J84" s="211">
        <f>SUM($B$83:J83)</f>
        <v>125170</v>
      </c>
      <c r="K84" s="212">
        <f>SUM($B$83:K83)</f>
        <v>125170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113790.90909090909</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113790.90909090909</v>
      </c>
      <c r="C87" s="212">
        <f>SUM($B$86:C86)</f>
        <v>113790.90909090909</v>
      </c>
      <c r="D87" s="211">
        <f>SUM($B$86:D86)</f>
        <v>113790.90909090909</v>
      </c>
      <c r="E87" s="212">
        <f>SUM($B$86:E86)</f>
        <v>113790.90909090909</v>
      </c>
      <c r="F87" s="211">
        <f>SUM($B$86:F86)</f>
        <v>113790.90909090909</v>
      </c>
      <c r="G87" s="212">
        <f>SUM($B$86:G86)</f>
        <v>113790.90909090909</v>
      </c>
      <c r="H87" s="211">
        <f>SUM($B$86:H86)</f>
        <v>113790.90909090909</v>
      </c>
      <c r="I87" s="212">
        <f>SUM($B$86:I86)</f>
        <v>113790.90909090909</v>
      </c>
      <c r="J87" s="211">
        <f>SUM($B$86:J86)</f>
        <v>113790.90909090909</v>
      </c>
      <c r="K87" s="212">
        <f>SUM($B$86:K86)</f>
        <v>113790.90909090909</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3" t="s">
        <v>555</v>
      </c>
      <c r="B97" s="343"/>
      <c r="C97" s="343"/>
      <c r="D97" s="343"/>
      <c r="E97" s="343"/>
      <c r="F97" s="343"/>
      <c r="G97" s="343"/>
      <c r="H97" s="343"/>
      <c r="I97" s="343"/>
      <c r="J97" s="343"/>
      <c r="K97" s="343"/>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9" t="str">
        <f>'2. паспорт  ТП'!A4:S4</f>
        <v>Год раскрытия информации: 2024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0" t="s">
        <v>10</v>
      </c>
      <c r="B7" s="300"/>
      <c r="C7" s="300"/>
      <c r="D7" s="300"/>
      <c r="E7" s="300"/>
      <c r="F7" s="300"/>
      <c r="G7" s="300"/>
      <c r="H7" s="300"/>
      <c r="I7" s="300"/>
      <c r="J7" s="300"/>
      <c r="K7" s="300"/>
      <c r="L7" s="300"/>
    </row>
    <row r="8" spans="1:44" ht="17.399999999999999" x14ac:dyDescent="0.3">
      <c r="A8" s="300"/>
      <c r="B8" s="300"/>
      <c r="C8" s="300"/>
      <c r="D8" s="300"/>
      <c r="E8" s="300"/>
      <c r="F8" s="300"/>
      <c r="G8" s="300"/>
      <c r="H8" s="300"/>
      <c r="I8" s="300"/>
      <c r="J8" s="300"/>
      <c r="K8" s="300"/>
      <c r="L8" s="300"/>
    </row>
    <row r="9" spans="1:44" x14ac:dyDescent="0.3">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row>
    <row r="10" spans="1:44" x14ac:dyDescent="0.3">
      <c r="A10" s="305" t="s">
        <v>9</v>
      </c>
      <c r="B10" s="305"/>
      <c r="C10" s="305"/>
      <c r="D10" s="305"/>
      <c r="E10" s="305"/>
      <c r="F10" s="305"/>
      <c r="G10" s="305"/>
      <c r="H10" s="305"/>
      <c r="I10" s="305"/>
      <c r="J10" s="305"/>
      <c r="K10" s="305"/>
      <c r="L10" s="305"/>
    </row>
    <row r="11" spans="1:44" ht="17.399999999999999" x14ac:dyDescent="0.3">
      <c r="A11" s="300"/>
      <c r="B11" s="300"/>
      <c r="C11" s="300"/>
      <c r="D11" s="300"/>
      <c r="E11" s="300"/>
      <c r="F11" s="300"/>
      <c r="G11" s="300"/>
      <c r="H11" s="300"/>
      <c r="I11" s="300"/>
      <c r="J11" s="300"/>
      <c r="K11" s="300"/>
      <c r="L11" s="300"/>
    </row>
    <row r="12" spans="1:44" x14ac:dyDescent="0.3">
      <c r="A12" s="301" t="str">
        <f>'1. паспорт местоположение'!A12:C12</f>
        <v>N_KGK_18</v>
      </c>
      <c r="B12" s="301"/>
      <c r="C12" s="301"/>
      <c r="D12" s="301"/>
      <c r="E12" s="301"/>
      <c r="F12" s="301"/>
      <c r="G12" s="301"/>
      <c r="H12" s="301"/>
      <c r="I12" s="301"/>
      <c r="J12" s="301"/>
      <c r="K12" s="301"/>
      <c r="L12" s="301"/>
    </row>
    <row r="13" spans="1:44" x14ac:dyDescent="0.3">
      <c r="A13" s="305" t="s">
        <v>8</v>
      </c>
      <c r="B13" s="305"/>
      <c r="C13" s="305"/>
      <c r="D13" s="305"/>
      <c r="E13" s="305"/>
      <c r="F13" s="305"/>
      <c r="G13" s="305"/>
      <c r="H13" s="305"/>
      <c r="I13" s="305"/>
      <c r="J13" s="305"/>
      <c r="K13" s="305"/>
      <c r="L13" s="305"/>
    </row>
    <row r="14" spans="1:44" ht="18" x14ac:dyDescent="0.3">
      <c r="A14" s="306"/>
      <c r="B14" s="306"/>
      <c r="C14" s="306"/>
      <c r="D14" s="306"/>
      <c r="E14" s="306"/>
      <c r="F14" s="306"/>
      <c r="G14" s="306"/>
      <c r="H14" s="306"/>
      <c r="I14" s="306"/>
      <c r="J14" s="306"/>
      <c r="K14" s="306"/>
      <c r="L14" s="306"/>
    </row>
    <row r="15" spans="1:44" x14ac:dyDescent="0.3">
      <c r="A15" s="301" t="str">
        <f>'1. паспорт местоположение'!A15</f>
        <v>Поставка пресса гидравлического  в  лабораторию УТАИ ГТЭЦ</v>
      </c>
      <c r="B15" s="301"/>
      <c r="C15" s="301"/>
      <c r="D15" s="301"/>
      <c r="E15" s="301"/>
      <c r="F15" s="301"/>
      <c r="G15" s="301"/>
      <c r="H15" s="301"/>
      <c r="I15" s="301"/>
      <c r="J15" s="301"/>
      <c r="K15" s="301"/>
      <c r="L15" s="301"/>
    </row>
    <row r="16" spans="1:44" x14ac:dyDescent="0.3">
      <c r="A16" s="305" t="s">
        <v>7</v>
      </c>
      <c r="B16" s="305"/>
      <c r="C16" s="305"/>
      <c r="D16" s="305"/>
      <c r="E16" s="305"/>
      <c r="F16" s="305"/>
      <c r="G16" s="305"/>
      <c r="H16" s="305"/>
      <c r="I16" s="305"/>
      <c r="J16" s="305"/>
      <c r="K16" s="305"/>
      <c r="L16" s="305"/>
    </row>
    <row r="17" spans="1:12" ht="15.75" customHeight="1" x14ac:dyDescent="0.3">
      <c r="L17" s="61"/>
    </row>
    <row r="18" spans="1:12" x14ac:dyDescent="0.3">
      <c r="K18" s="25"/>
    </row>
    <row r="19" spans="1:12" ht="15.75" customHeight="1" x14ac:dyDescent="0.3">
      <c r="A19" s="361" t="s">
        <v>508</v>
      </c>
      <c r="B19" s="361"/>
      <c r="C19" s="361"/>
      <c r="D19" s="361"/>
      <c r="E19" s="361"/>
      <c r="F19" s="361"/>
      <c r="G19" s="361"/>
      <c r="H19" s="361"/>
      <c r="I19" s="361"/>
      <c r="J19" s="361"/>
      <c r="K19" s="361"/>
      <c r="L19" s="361"/>
    </row>
    <row r="20" spans="1:12" x14ac:dyDescent="0.3">
      <c r="A20" s="41"/>
      <c r="B20" s="41"/>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112"/>
      <c r="F22" s="113"/>
      <c r="G22" s="359" t="s">
        <v>2</v>
      </c>
      <c r="H22" s="360"/>
      <c r="I22" s="353"/>
      <c r="J22" s="356"/>
      <c r="K22" s="353"/>
      <c r="L22" s="354"/>
    </row>
    <row r="23" spans="1:12" ht="31.2" x14ac:dyDescent="0.3">
      <c r="A23" s="353"/>
      <c r="B23" s="353"/>
      <c r="C23" s="58" t="s">
        <v>224</v>
      </c>
      <c r="D23" s="58" t="s">
        <v>223</v>
      </c>
      <c r="E23" s="58" t="s">
        <v>224</v>
      </c>
      <c r="F23" s="58" t="s">
        <v>223</v>
      </c>
      <c r="G23" s="58" t="s">
        <v>224</v>
      </c>
      <c r="H23" s="58" t="s">
        <v>223</v>
      </c>
      <c r="I23" s="353"/>
      <c r="J23" s="357"/>
      <c r="K23" s="353"/>
      <c r="L23" s="354"/>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2024-02-20T13:01:25Z</dcterms:modified>
</cp:coreProperties>
</file>