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R:\ДЭиТ\ОТР\ЗАКРЫТАЯ\Тарифная заявка 2027\Раскрытие до 1 мая по регуляторному соглашению\"/>
    </mc:Choice>
  </mc:AlternateContent>
  <xr:revisionPtr revIDLastSave="0" documentId="8_{8914DEC7-5DE0-465D-B30D-8DDB38CFEDA1}" xr6:coauthVersionLast="36" xr6:coauthVersionMax="36" xr10:uidLastSave="{00000000-0000-0000-0000-000000000000}"/>
  <bookViews>
    <workbookView xWindow="0" yWindow="0" windowWidth="15000" windowHeight="11970" xr2:uid="{AB820DC3-408A-4DC5-97F2-9E8A3BCD838E}"/>
  </bookViews>
  <sheets>
    <sheet name="Форма 4.1 факт 2025" sheetId="1" r:id="rId1"/>
  </sheets>
  <externalReferences>
    <externalReference r:id="rId2"/>
  </externalReferences>
  <definedNames>
    <definedName name="Print_Titles" localSheetId="0">'Форма 4.1 факт 2025'!$7:$7</definedName>
    <definedName name="Кв" localSheetId="0">#REF!</definedName>
    <definedName name="Кв">#REF!</definedName>
    <definedName name="Кн" localSheetId="0">#REF!</definedName>
    <definedName name="Кн">#REF!</definedName>
    <definedName name="_xlnm.Print_Area" localSheetId="0">'Форма 4.1 факт 2025'!$A$1:$CR$54</definedName>
    <definedName name="Рсрi" localSheetId="0">#REF!</definedName>
    <definedName name="Рсрi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X84" i="1" l="1"/>
  <c r="BX85" i="1" s="1"/>
  <c r="BX86" i="1" s="1"/>
  <c r="BX87" i="1" s="1"/>
  <c r="BX88" i="1" s="1"/>
  <c r="BX89" i="1" s="1"/>
  <c r="BX31" i="1"/>
  <c r="BX26" i="1"/>
  <c r="BX20" i="1"/>
  <c r="BX19" i="1"/>
  <c r="BX18" i="1"/>
  <c r="BX16" i="1"/>
  <c r="BX15" i="1"/>
  <c r="BX14" i="1"/>
  <c r="BX13" i="1"/>
  <c r="BX11" i="1"/>
  <c r="BX10" i="1"/>
  <c r="BX93" i="1" l="1"/>
  <c r="BX92" i="1"/>
  <c r="BX91" i="1"/>
  <c r="BX90" i="1"/>
  <c r="BX68" i="1" s="1"/>
  <c r="BX42" i="1" s="1"/>
  <c r="CV42" i="1" s="1"/>
  <c r="BX58" i="1"/>
  <c r="BX73" i="1"/>
  <c r="BX37" i="1" l="1"/>
  <c r="CV37" i="1" s="1"/>
  <c r="BX64" i="1"/>
  <c r="BX59" i="1"/>
  <c r="BX38" i="1" s="1"/>
  <c r="CV38" i="1" s="1"/>
  <c r="BX62" i="1"/>
  <c r="BX41" i="1" s="1"/>
  <c r="CV41" i="1" s="1"/>
  <c r="BX77" i="1"/>
  <c r="BX76" i="1"/>
  <c r="BX74" i="1"/>
  <c r="BX71" i="1"/>
  <c r="BX45" i="1" s="1"/>
  <c r="CV45" i="1" s="1"/>
  <c r="BX61" i="1"/>
  <c r="BX72" i="1"/>
  <c r="BX46" i="1" s="1"/>
  <c r="CV46" i="1" s="1"/>
  <c r="BX56" i="1"/>
  <c r="BX69" i="1"/>
  <c r="BX43" i="1" s="1"/>
  <c r="CV43" i="1" s="1"/>
  <c r="BX66" i="1"/>
  <c r="BX57" i="1"/>
  <c r="BX67" i="1"/>
  <c r="BX63" i="1"/>
  <c r="BX48" i="1" l="1"/>
  <c r="CV48" i="1" s="1"/>
  <c r="BX40" i="1"/>
  <c r="CV40" i="1" s="1"/>
</calcChain>
</file>

<file path=xl/sharedStrings.xml><?xml version="1.0" encoding="utf-8"?>
<sst xmlns="http://schemas.openxmlformats.org/spreadsheetml/2006/main" count="130" uniqueCount="73">
  <si>
    <t>Форма 4.1. Показатели уровня надежности и уровня качества оказываемых услуг 
сетевой организации</t>
  </si>
  <si>
    <t>АО "Россети Янтарь"</t>
  </si>
  <si>
    <t>Наименование сетевой организации (подразделения/филиала)</t>
  </si>
  <si>
    <t>за 2025 год</t>
  </si>
  <si>
    <t>Показатель</t>
  </si>
  <si>
    <t>№ формулы (пункта) методических указаний</t>
  </si>
  <si>
    <t>Значение</t>
  </si>
  <si>
    <r>
      <t>Показатель средней продолжительности прекращений передачи электрической энергии (П</t>
    </r>
    <r>
      <rPr>
        <vertAlign val="subscript"/>
        <sz val="11"/>
        <rFont val="Times New Roman"/>
      </rPr>
      <t>п</t>
    </r>
    <r>
      <rPr>
        <sz val="11"/>
        <rFont val="Times New Roman"/>
      </rPr>
      <t>)</t>
    </r>
  </si>
  <si>
    <t>1</t>
  </si>
  <si>
    <t>x</t>
  </si>
  <si>
    <r>
      <t>Объем недоотпущенной электрической энергии (П</t>
    </r>
    <r>
      <rPr>
        <vertAlign val="subscript"/>
        <sz val="11"/>
        <rFont val="Times New Roman"/>
      </rPr>
      <t>ens</t>
    </r>
    <r>
      <rPr>
        <sz val="11"/>
        <rFont val="Times New Roman"/>
      </rPr>
      <t>)</t>
    </r>
  </si>
  <si>
    <t>4</t>
  </si>
  <si>
    <r>
      <t>Показатель средней продолжительности прекращений передачи электрической энергии на точку поставки (П</t>
    </r>
    <r>
      <rPr>
        <vertAlign val="subscript"/>
        <sz val="11"/>
        <rFont val="Times New Roman"/>
      </rPr>
      <t>saidi</t>
    </r>
    <r>
      <rPr>
        <sz val="11"/>
        <rFont val="Times New Roman"/>
      </rPr>
      <t>)</t>
    </r>
  </si>
  <si>
    <t>2</t>
  </si>
  <si>
    <t>ВН (110 кВ и выше)</t>
  </si>
  <si>
    <t>СН1 (27,5 - 60 кВ)</t>
  </si>
  <si>
    <t>СН2 (1 - 20 кВ)</t>
  </si>
  <si>
    <t>НН (до 1 кВ)</t>
  </si>
  <si>
    <r>
      <t>Показатель средней частоты прекращений передачи электрической энергии на точку поставки (П</t>
    </r>
    <r>
      <rPr>
        <vertAlign val="subscript"/>
        <sz val="11"/>
        <rFont val="Times New Roman"/>
      </rPr>
      <t>saifi</t>
    </r>
    <r>
      <rPr>
        <sz val="11"/>
        <rFont val="Times New Roman"/>
      </rPr>
      <t>)</t>
    </r>
  </si>
  <si>
    <t>3</t>
  </si>
  <si>
    <r>
      <t>Показатель уровня качества осуществляемого технологического присоединения (П</t>
    </r>
    <r>
      <rPr>
        <vertAlign val="subscript"/>
        <sz val="11"/>
        <rFont val="Times New Roman"/>
      </rPr>
      <t>тпр</t>
    </r>
    <r>
      <rPr>
        <sz val="11"/>
        <rFont val="Times New Roman"/>
      </rPr>
      <t>)</t>
    </r>
  </si>
  <si>
    <t>7 или 12</t>
  </si>
  <si>
    <r>
      <t>Показатель уровня качества 
обслуживания потребителей услуг территориальными сетевыми организациями (П</t>
    </r>
    <r>
      <rPr>
        <vertAlign val="subscript"/>
        <sz val="11"/>
        <rFont val="Times New Roman"/>
      </rPr>
      <t>тсо</t>
    </r>
    <r>
      <rPr>
        <sz val="11"/>
        <rFont val="Times New Roman"/>
      </rPr>
      <t>)</t>
    </r>
  </si>
  <si>
    <t>11</t>
  </si>
  <si>
    <r>
      <t>Плановое значение показателя П</t>
    </r>
    <r>
      <rPr>
        <vertAlign val="subscript"/>
        <sz val="11"/>
        <rFont val="Times New Roman"/>
      </rPr>
      <t>п</t>
    </r>
    <r>
      <rPr>
        <sz val="11"/>
        <rFont val="Times New Roman"/>
      </rPr>
      <t>, П</t>
    </r>
    <r>
      <rPr>
        <vertAlign val="superscript"/>
        <sz val="11"/>
        <rFont val="Times New Roman"/>
      </rPr>
      <t>пл</t>
    </r>
    <r>
      <rPr>
        <vertAlign val="subscript"/>
        <sz val="11"/>
        <rFont val="Times New Roman"/>
      </rPr>
      <t>п</t>
    </r>
  </si>
  <si>
    <t>Глава IV(1) Методических указаний</t>
  </si>
  <si>
    <r>
      <t>Плановое значение показателя П</t>
    </r>
    <r>
      <rPr>
        <vertAlign val="subscript"/>
        <sz val="11"/>
        <rFont val="Times New Roman"/>
      </rPr>
      <t>тпр</t>
    </r>
    <r>
      <rPr>
        <sz val="11"/>
        <rFont val="Times New Roman"/>
      </rPr>
      <t>, П</t>
    </r>
    <r>
      <rPr>
        <vertAlign val="superscript"/>
        <sz val="11"/>
        <rFont val="Times New Roman"/>
      </rPr>
      <t>пл</t>
    </r>
    <r>
      <rPr>
        <vertAlign val="subscript"/>
        <sz val="11"/>
        <rFont val="Times New Roman"/>
      </rPr>
      <t>тпр</t>
    </r>
  </si>
  <si>
    <r>
      <t>Плановое значение показателя П</t>
    </r>
    <r>
      <rPr>
        <vertAlign val="subscript"/>
        <sz val="11"/>
        <rFont val="Times New Roman"/>
      </rPr>
      <t>тсо</t>
    </r>
    <r>
      <rPr>
        <sz val="11"/>
        <rFont val="Times New Roman"/>
      </rPr>
      <t>, П</t>
    </r>
    <r>
      <rPr>
        <vertAlign val="superscript"/>
        <sz val="11"/>
        <rFont val="Times New Roman"/>
      </rPr>
      <t>пл</t>
    </r>
    <r>
      <rPr>
        <vertAlign val="subscript"/>
        <sz val="11"/>
        <rFont val="Times New Roman"/>
      </rPr>
      <t>тсо</t>
    </r>
  </si>
  <si>
    <r>
      <t>Плановое значение показателя П</t>
    </r>
    <r>
      <rPr>
        <vertAlign val="subscript"/>
        <sz val="11"/>
        <rFont val="Times New Roman"/>
      </rPr>
      <t>ens</t>
    </r>
    <r>
      <rPr>
        <sz val="11"/>
        <rFont val="Times New Roman"/>
      </rPr>
      <t>, П</t>
    </r>
    <r>
      <rPr>
        <vertAlign val="superscript"/>
        <sz val="11"/>
        <rFont val="Times New Roman"/>
      </rPr>
      <t>пл</t>
    </r>
    <r>
      <rPr>
        <vertAlign val="subscript"/>
        <sz val="11"/>
        <rFont val="Times New Roman"/>
      </rPr>
      <t>ens</t>
    </r>
  </si>
  <si>
    <r>
      <t>Плановое    значение    показателя    П</t>
    </r>
    <r>
      <rPr>
        <vertAlign val="subscript"/>
        <sz val="11"/>
        <rFont val="Times New Roman"/>
      </rPr>
      <t>saidi</t>
    </r>
    <r>
      <rPr>
        <sz val="11"/>
        <rFont val="Times New Roman"/>
      </rPr>
      <t>, П</t>
    </r>
    <r>
      <rPr>
        <vertAlign val="superscript"/>
        <sz val="11"/>
        <rFont val="Times New Roman"/>
      </rPr>
      <t>пл</t>
    </r>
    <r>
      <rPr>
        <vertAlign val="subscript"/>
        <sz val="11"/>
        <rFont val="Times New Roman"/>
      </rPr>
      <t>saidi</t>
    </r>
  </si>
  <si>
    <t>Глава IV(2) Методических указаний</t>
  </si>
  <si>
    <r>
      <t>Плановое    значение    показателя    П</t>
    </r>
    <r>
      <rPr>
        <vertAlign val="subscript"/>
        <sz val="11"/>
        <rFont val="Times New Roman"/>
      </rPr>
      <t>saifi</t>
    </r>
    <r>
      <rPr>
        <sz val="11"/>
        <rFont val="Times New Roman"/>
      </rPr>
      <t>, П</t>
    </r>
    <r>
      <rPr>
        <vertAlign val="superscript"/>
        <sz val="11"/>
        <rFont val="Times New Roman"/>
      </rPr>
      <t>пл</t>
    </r>
    <r>
      <rPr>
        <vertAlign val="subscript"/>
        <sz val="11"/>
        <rFont val="Times New Roman"/>
      </rPr>
      <t>saifi</t>
    </r>
  </si>
  <si>
    <r>
      <t>Оценка достижения показателя уровня надежности оказываемых услуг, К</t>
    </r>
    <r>
      <rPr>
        <vertAlign val="subscript"/>
        <sz val="11"/>
        <rFont val="Times New Roman"/>
      </rPr>
      <t>над</t>
    </r>
  </si>
  <si>
    <t>Глава V Методических указаний</t>
  </si>
  <si>
    <t>х</t>
  </si>
  <si>
    <r>
      <t>Оценка достижения показателя уровня надежности оказываемых услуг, К</t>
    </r>
    <r>
      <rPr>
        <vertAlign val="subscript"/>
        <sz val="11"/>
        <rFont val="Times New Roman"/>
      </rPr>
      <t>над1</t>
    </r>
  </si>
  <si>
    <r>
      <t>Оценка достижения показателя уровня надежности оказываемых услуг, К</t>
    </r>
    <r>
      <rPr>
        <vertAlign val="subscript"/>
        <sz val="11"/>
        <rFont val="Times New Roman"/>
      </rPr>
      <t>над2</t>
    </r>
  </si>
  <si>
    <r>
      <t>Оценка достижения показателя уровня качества оказываемых услуг, К</t>
    </r>
    <r>
      <rPr>
        <vertAlign val="subscript"/>
        <sz val="11"/>
        <rFont val="Times New Roman"/>
      </rPr>
      <t>кач</t>
    </r>
    <r>
      <rPr>
        <sz val="11"/>
        <rFont val="Times New Roman"/>
      </rPr>
      <t xml:space="preserve"> (организации по управлению единой национальной (общероссийской) электрической сетью)</t>
    </r>
  </si>
  <si>
    <r>
      <t>Оценка достижения показателя уровня качества оказываемых услуг, К</t>
    </r>
    <r>
      <rPr>
        <vertAlign val="subscript"/>
        <sz val="11"/>
        <rFont val="Times New Roman"/>
      </rPr>
      <t>кач1</t>
    </r>
    <r>
      <rPr>
        <sz val="11"/>
        <rFont val="Times New Roman"/>
      </rPr>
      <t xml:space="preserve"> (для территориальной сетевой организации)</t>
    </r>
  </si>
  <si>
    <r>
      <t>Оценка достижения показателя уровня качества оказываемых услуг, К</t>
    </r>
    <r>
      <rPr>
        <vertAlign val="subscript"/>
        <sz val="11"/>
        <rFont val="Times New Roman"/>
      </rPr>
      <t>кач2</t>
    </r>
    <r>
      <rPr>
        <sz val="11"/>
        <rFont val="Times New Roman"/>
      </rPr>
      <t xml:space="preserve"> (для территориальной сетевой организации)</t>
    </r>
  </si>
  <si>
    <r>
      <t>Оценка достижения показателя уровня качества оказываемых услуг, К</t>
    </r>
    <r>
      <rPr>
        <vertAlign val="subscript"/>
        <sz val="11"/>
        <rFont val="Times New Roman"/>
      </rPr>
      <t>кач3</t>
    </r>
    <r>
      <rPr>
        <sz val="11"/>
        <rFont val="Times New Roman"/>
      </rPr>
      <t xml:space="preserve"> (для территориальной сетевой организации)</t>
    </r>
  </si>
  <si>
    <t>показатель достигнут в связи с исполнением приказа Минэнерго России №186, в том числе исполнение требований по своевременному раскрытию информации</t>
  </si>
  <si>
    <t>в противном случае = -1</t>
  </si>
  <si>
    <t>Начальник департамента экономики и тарифообразования</t>
  </si>
  <si>
    <t>К.А. Сокольский</t>
  </si>
  <si>
    <t>Должность</t>
  </si>
  <si>
    <t>Ф.И.О.</t>
  </si>
  <si>
    <t>Подпись</t>
  </si>
  <si>
    <t>Пп</t>
  </si>
  <si>
    <t xml:space="preserve">плановое значение считается достигнутым если фактическое значение = планового </t>
  </si>
  <si>
    <t xml:space="preserve">плановое значение считается достигнутым со значительным улучшением если фактическое значение &lt;= планового </t>
  </si>
  <si>
    <t>Пплsaidi</t>
  </si>
  <si>
    <t>ВН (110 кВ и выше), шт.</t>
  </si>
  <si>
    <t>СН1 (27,5 - 60 кВ), шт.</t>
  </si>
  <si>
    <t>СН2 (1 - 20 кВ), шт.</t>
  </si>
  <si>
    <t>НН (до 1 кВ), шт.</t>
  </si>
  <si>
    <t>Пплsaifi</t>
  </si>
  <si>
    <t>п.4.1.3.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</si>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</sst>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9" x14ac:knownFonts="1">
    <font>
      <sz val="10"/>
      <color theme="1"/>
      <name val="Arial Cyr"/>
    </font>
    <font>
      <sz val="12"/>
      <name val="Times New Roman"/>
    </font>
    <font>
      <sz val="10"/>
      <name val="Times New Roman"/>
    </font>
    <font>
      <sz val="11"/>
      <name val="Times New Roman"/>
    </font>
    <font>
      <vertAlign val="subscript"/>
      <sz val="11"/>
      <name val="Times New Roman"/>
    </font>
    <font>
      <vertAlign val="superscript"/>
      <sz val="11"/>
      <name val="Times New Roman"/>
    </font>
    <font>
      <sz val="8"/>
      <name val="Times New Roman"/>
    </font>
    <font>
      <sz val="8"/>
      <name val="Arial Cyr"/>
    </font>
    <font>
      <sz val="8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0" fontId="3" fillId="0" borderId="7" xfId="0" applyFont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7" xfId="0" applyNumberFormat="1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164" fontId="3" fillId="0" borderId="10" xfId="0" applyNumberFormat="1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164" fontId="3" fillId="2" borderId="10" xfId="0" applyNumberFormat="1" applyFont="1" applyFill="1" applyBorder="1" applyAlignment="1">
      <alignment horizontal="center" vertical="center"/>
    </xf>
    <xf numFmtId="164" fontId="3" fillId="2" borderId="8" xfId="0" applyNumberFormat="1" applyFont="1" applyFill="1" applyBorder="1" applyAlignment="1">
      <alignment horizontal="center" vertical="center"/>
    </xf>
    <xf numFmtId="164" fontId="3" fillId="2" borderId="11" xfId="0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8" xfId="0" applyFont="1" applyBorder="1" applyAlignment="1">
      <alignment horizontal="justify" vertical="center" wrapText="1"/>
    </xf>
    <xf numFmtId="1" fontId="3" fillId="0" borderId="10" xfId="0" applyNumberFormat="1" applyFont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left" vertical="center"/>
    </xf>
    <xf numFmtId="0" fontId="3" fillId="0" borderId="13" xfId="0" applyFont="1" applyBorder="1" applyAlignment="1">
      <alignment horizontal="justify" vertical="center" wrapText="1"/>
    </xf>
    <xf numFmtId="0" fontId="3" fillId="0" borderId="14" xfId="0" applyFont="1" applyBorder="1" applyAlignment="1">
      <alignment horizontal="left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 wrapText="1"/>
    </xf>
    <xf numFmtId="1" fontId="3" fillId="0" borderId="15" xfId="0" applyNumberFormat="1" applyFont="1" applyBorder="1" applyAlignment="1">
      <alignment horizontal="center" vertical="center"/>
    </xf>
    <xf numFmtId="1" fontId="3" fillId="0" borderId="13" xfId="0" applyNumberFormat="1" applyFont="1" applyBorder="1" applyAlignment="1">
      <alignment horizontal="center" vertical="center"/>
    </xf>
    <xf numFmtId="1" fontId="3" fillId="0" borderId="16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1" xfId="0" applyFont="1" applyBorder="1" applyAlignment="1">
      <alignment vertical="top"/>
    </xf>
    <xf numFmtId="0" fontId="1" fillId="0" borderId="1" xfId="0" applyFont="1" applyBorder="1"/>
    <xf numFmtId="0" fontId="2" fillId="0" borderId="0" xfId="0" applyFont="1" applyAlignment="1">
      <alignment horizontal="left" vertical="top"/>
    </xf>
    <xf numFmtId="0" fontId="6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164" fontId="8" fillId="0" borderId="10" xfId="0" applyNumberFormat="1" applyFont="1" applyBorder="1" applyAlignment="1">
      <alignment horizontal="center" vertical="center"/>
    </xf>
    <xf numFmtId="164" fontId="8" fillId="0" borderId="8" xfId="0" applyNumberFormat="1" applyFont="1" applyBorder="1" applyAlignment="1">
      <alignment horizontal="center" vertical="center"/>
    </xf>
    <xf numFmtId="164" fontId="8" fillId="0" borderId="9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2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164" fontId="6" fillId="0" borderId="10" xfId="0" applyNumberFormat="1" applyFont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right" vertical="center" wrapText="1"/>
    </xf>
    <xf numFmtId="49" fontId="6" fillId="0" borderId="8" xfId="0" applyNumberFormat="1" applyFont="1" applyBorder="1" applyAlignment="1">
      <alignment horizontal="right" vertical="center"/>
    </xf>
    <xf numFmtId="49" fontId="6" fillId="0" borderId="9" xfId="0" applyNumberFormat="1" applyFont="1" applyBorder="1" applyAlignment="1">
      <alignment horizontal="right" vertical="center"/>
    </xf>
    <xf numFmtId="0" fontId="7" fillId="0" borderId="22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9" fontId="6" fillId="0" borderId="25" xfId="0" applyNumberFormat="1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9" fontId="6" fillId="0" borderId="7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0" fillId="0" borderId="24" xfId="0" applyBorder="1"/>
    <xf numFmtId="9" fontId="6" fillId="0" borderId="12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69;&#1080;&#1058;/&#1054;&#1058;&#1056;/&#1047;&#1040;&#1050;&#1056;&#1067;&#1058;&#1040;&#1071;/&#1055;&#1086;&#1082;&#1072;&#1079;&#1072;&#1090;&#1077;&#1083;&#1080;%20&#1085;&#1072;&#1076;&#1077;&#1078;&#1085;&#1086;&#1089;&#1090;&#1080;%20&#1080;%20&#1082;&#1072;&#1095;&#1077;&#1089;&#1090;&#1074;&#1072;/2025/&#1054;&#1090;&#1095;&#1077;&#1090;%20&#1079;&#1072;%202025%20&#1075;&#1086;&#1076;_&#1055;&#1086;&#1082;&#1072;&#1079;&#1072;&#1090;&#1077;&#1083;&#1080;%20&#1085;&#1072;&#1076;&#1077;&#1078;&#1085;&#1086;&#1089;&#1090;&#1080;%20&#1080;%20&#1082;&#1072;&#1095;&#1077;&#1089;&#1090;&#1074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1.3.1 факт 2025"/>
      <sheetName val="1.9 2025 г."/>
      <sheetName val="Форма 8.3.1. факт 2025"/>
      <sheetName val="Форма 3.1 факт 2025"/>
      <sheetName val="Форма 3.2 факт 2025"/>
      <sheetName val="Форма 4.1 факт 2025"/>
      <sheetName val="Форма 4.2 факт 2025"/>
      <sheetName val="Форма 8.1. факт 2025"/>
      <sheetName val="расчет пониж_повыш коэф"/>
      <sheetName val="отчет"/>
    </sheetNames>
    <sheetDataSet>
      <sheetData sheetId="0">
        <row r="16">
          <cell r="C16">
            <v>0</v>
          </cell>
        </row>
        <row r="18">
          <cell r="C18">
            <v>0.14172999999999999</v>
          </cell>
        </row>
        <row r="19">
          <cell r="C19">
            <v>1.2605</v>
          </cell>
        </row>
        <row r="20">
          <cell r="C20">
            <v>0</v>
          </cell>
        </row>
        <row r="22">
          <cell r="C22">
            <v>6.2850000000000003E-2</v>
          </cell>
        </row>
        <row r="23">
          <cell r="C23">
            <v>0.70111000000000001</v>
          </cell>
        </row>
      </sheetData>
      <sheetData sheetId="1"/>
      <sheetData sheetId="2">
        <row r="15">
          <cell r="C15">
            <v>1.2434799999999999</v>
          </cell>
        </row>
        <row r="16">
          <cell r="C16">
            <v>0.69142999999999999</v>
          </cell>
        </row>
      </sheetData>
      <sheetData sheetId="3">
        <row r="11">
          <cell r="CA11">
            <v>1.0317000000000001</v>
          </cell>
        </row>
      </sheetData>
      <sheetData sheetId="4">
        <row r="11">
          <cell r="CA11">
            <v>2.8462000000000001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45534-FD6C-4EA9-9662-0451ADBF8E78}">
  <sheetPr>
    <tabColor theme="9" tint="0.79998168889431442"/>
  </sheetPr>
  <dimension ref="A1:CV93"/>
  <sheetViews>
    <sheetView tabSelected="1" view="pageBreakPreview" zoomScale="85" workbookViewId="0">
      <selection activeCell="A56" sqref="A56:AS57"/>
    </sheetView>
  </sheetViews>
  <sheetFormatPr defaultColWidth="0.85546875" defaultRowHeight="15" x14ac:dyDescent="0.25"/>
  <cols>
    <col min="1" max="42" width="0.85546875" style="48"/>
    <col min="43" max="43" width="15.42578125" style="48" customWidth="1"/>
    <col min="44" max="44" width="10.5703125" style="48" customWidth="1"/>
    <col min="45" max="45" width="0.140625" style="48" customWidth="1"/>
    <col min="46" max="74" width="0.85546875" style="48"/>
    <col min="75" max="75" width="10" style="48" customWidth="1"/>
    <col min="76" max="84" width="0.85546875" style="48"/>
    <col min="85" max="85" width="0.28515625" style="48" customWidth="1"/>
    <col min="86" max="99" width="0.85546875" style="48"/>
    <col min="100" max="100" width="63.5703125" style="48" customWidth="1"/>
    <col min="101" max="16384" width="0.85546875" style="48"/>
  </cols>
  <sheetData>
    <row r="1" spans="1:96" s="1" customFormat="1" ht="15.75" x14ac:dyDescent="0.25"/>
    <row r="2" spans="1:96" s="1" customFormat="1" ht="15.75" x14ac:dyDescent="0.2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</row>
    <row r="3" spans="1:96" s="1" customFormat="1" ht="15.75" x14ac:dyDescent="0.25">
      <c r="F3" s="3" t="s">
        <v>1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</row>
    <row r="4" spans="1:96" s="1" customFormat="1" ht="15.75" x14ac:dyDescent="0.25">
      <c r="F4" s="4" t="s">
        <v>2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</row>
    <row r="5" spans="1:96" s="1" customFormat="1" ht="15.75" x14ac:dyDescent="0.25">
      <c r="F5" s="5" t="s">
        <v>3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</row>
    <row r="7" spans="1:96" s="11" customFormat="1" x14ac:dyDescent="0.2">
      <c r="A7" s="6" t="s">
        <v>4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8"/>
      <c r="AT7" s="9" t="s">
        <v>5</v>
      </c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8"/>
      <c r="BX7" s="9" t="s">
        <v>6</v>
      </c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10"/>
    </row>
    <row r="8" spans="1:96" s="21" customFormat="1" ht="30" customHeight="1" x14ac:dyDescent="0.2">
      <c r="A8" s="12"/>
      <c r="B8" s="13" t="s">
        <v>7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4"/>
      <c r="AT8" s="15" t="s">
        <v>8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7"/>
      <c r="BX8" s="18" t="s">
        <v>9</v>
      </c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20"/>
    </row>
    <row r="9" spans="1:96" s="21" customFormat="1" x14ac:dyDescent="0.2">
      <c r="A9" s="22"/>
      <c r="B9" s="23" t="s">
        <v>10</v>
      </c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4"/>
      <c r="AT9" s="15" t="s">
        <v>11</v>
      </c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7"/>
      <c r="BX9" s="18" t="s">
        <v>9</v>
      </c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20"/>
    </row>
    <row r="10" spans="1:96" s="21" customFormat="1" ht="30" customHeight="1" x14ac:dyDescent="0.2">
      <c r="A10" s="22"/>
      <c r="B10" s="23" t="s">
        <v>12</v>
      </c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4"/>
      <c r="AT10" s="15" t="s">
        <v>13</v>
      </c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7"/>
      <c r="BX10" s="25">
        <f>'[1]Форма 8.3.1. факт 2025'!C15</f>
        <v>1.2434799999999999</v>
      </c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7"/>
    </row>
    <row r="11" spans="1:96" s="21" customFormat="1" x14ac:dyDescent="0.2">
      <c r="A11" s="22"/>
      <c r="B11" s="28" t="s">
        <v>14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9"/>
      <c r="AT11" s="15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7"/>
      <c r="BX11" s="30">
        <f>'[1]Форма 1.3.1 факт 2025'!C16</f>
        <v>0</v>
      </c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2"/>
    </row>
    <row r="12" spans="1:96" s="21" customFormat="1" x14ac:dyDescent="0.2">
      <c r="A12" s="22"/>
      <c r="B12" s="28" t="s">
        <v>15</v>
      </c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9"/>
      <c r="AT12" s="15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7"/>
      <c r="BX12" s="30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2"/>
    </row>
    <row r="13" spans="1:96" s="21" customFormat="1" x14ac:dyDescent="0.2">
      <c r="A13" s="22"/>
      <c r="B13" s="28" t="s">
        <v>16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9"/>
      <c r="AT13" s="15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7"/>
      <c r="BX13" s="30">
        <f>'[1]Форма 1.3.1 факт 2025'!C18</f>
        <v>0.14172999999999999</v>
      </c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2"/>
    </row>
    <row r="14" spans="1:96" s="21" customFormat="1" x14ac:dyDescent="0.2">
      <c r="A14" s="22"/>
      <c r="B14" s="28" t="s">
        <v>17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9"/>
      <c r="AT14" s="15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7"/>
      <c r="BX14" s="30">
        <f>'[1]Форма 1.3.1 факт 2025'!C19</f>
        <v>1.2605</v>
      </c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2"/>
    </row>
    <row r="15" spans="1:96" s="21" customFormat="1" ht="30" customHeight="1" x14ac:dyDescent="0.2">
      <c r="A15" s="22"/>
      <c r="B15" s="23" t="s">
        <v>18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4"/>
      <c r="AT15" s="15" t="s">
        <v>19</v>
      </c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7"/>
      <c r="BX15" s="25">
        <f>'[1]Форма 8.3.1. факт 2025'!C16</f>
        <v>0.69142999999999999</v>
      </c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7"/>
    </row>
    <row r="16" spans="1:96" s="21" customFormat="1" x14ac:dyDescent="0.2">
      <c r="A16" s="22"/>
      <c r="B16" s="28" t="s">
        <v>14</v>
      </c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9"/>
      <c r="AT16" s="15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7"/>
      <c r="BX16" s="30">
        <f>'[1]Форма 1.3.1 факт 2025'!C20</f>
        <v>0</v>
      </c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2"/>
    </row>
    <row r="17" spans="1:96" s="21" customFormat="1" x14ac:dyDescent="0.2">
      <c r="A17" s="22"/>
      <c r="B17" s="28" t="s">
        <v>15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9"/>
      <c r="AT17" s="15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7"/>
      <c r="BX17" s="30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2"/>
    </row>
    <row r="18" spans="1:96" s="21" customFormat="1" x14ac:dyDescent="0.2">
      <c r="A18" s="22"/>
      <c r="B18" s="28" t="s">
        <v>16</v>
      </c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9"/>
      <c r="AT18" s="15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7"/>
      <c r="BX18" s="30">
        <f>'[1]Форма 1.3.1 факт 2025'!C22</f>
        <v>6.2850000000000003E-2</v>
      </c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2"/>
    </row>
    <row r="19" spans="1:96" s="21" customFormat="1" x14ac:dyDescent="0.2">
      <c r="A19" s="22"/>
      <c r="B19" s="28" t="s">
        <v>17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9"/>
      <c r="AT19" s="15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7"/>
      <c r="BX19" s="30">
        <f>'[1]Форма 1.3.1 факт 2025'!C23</f>
        <v>0.70111000000000001</v>
      </c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2"/>
    </row>
    <row r="20" spans="1:96" s="21" customFormat="1" ht="30" customHeight="1" x14ac:dyDescent="0.2">
      <c r="A20" s="22"/>
      <c r="B20" s="23" t="s">
        <v>20</v>
      </c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4"/>
      <c r="AT20" s="15" t="s">
        <v>21</v>
      </c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7"/>
      <c r="BX20" s="30">
        <f>0.5*'[1]Форма 3.1 факт 2025'!CA11+0.5*'[1]Форма 3.2 факт 2025'!CA11</f>
        <v>1.9389500000000002</v>
      </c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2"/>
    </row>
    <row r="21" spans="1:96" s="21" customFormat="1" x14ac:dyDescent="0.2">
      <c r="A21" s="22"/>
      <c r="B21" s="23" t="s">
        <v>22</v>
      </c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4"/>
      <c r="AT21" s="15" t="s">
        <v>23</v>
      </c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7"/>
      <c r="BX21" s="18" t="s">
        <v>9</v>
      </c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20"/>
    </row>
    <row r="22" spans="1:96" s="21" customFormat="1" x14ac:dyDescent="0.2">
      <c r="A22" s="22"/>
      <c r="B22" s="13" t="s">
        <v>24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4"/>
      <c r="AT22" s="15" t="s">
        <v>25</v>
      </c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7"/>
      <c r="BX22" s="18" t="s">
        <v>9</v>
      </c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20"/>
    </row>
    <row r="23" spans="1:96" s="21" customFormat="1" x14ac:dyDescent="0.2">
      <c r="A23" s="22"/>
      <c r="B23" s="23" t="s">
        <v>26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4"/>
      <c r="AT23" s="15" t="s">
        <v>25</v>
      </c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7"/>
      <c r="BX23" s="30">
        <v>1.7476</v>
      </c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2"/>
    </row>
    <row r="24" spans="1:96" s="21" customFormat="1" x14ac:dyDescent="0.2">
      <c r="A24" s="22"/>
      <c r="B24" s="23" t="s">
        <v>27</v>
      </c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4"/>
      <c r="AT24" s="15" t="s">
        <v>25</v>
      </c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7"/>
      <c r="BX24" s="18" t="s">
        <v>9</v>
      </c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20"/>
    </row>
    <row r="25" spans="1:96" s="21" customFormat="1" x14ac:dyDescent="0.2">
      <c r="A25" s="22"/>
      <c r="B25" s="23" t="s">
        <v>28</v>
      </c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4"/>
      <c r="AT25" s="15" t="s">
        <v>25</v>
      </c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7"/>
      <c r="BX25" s="18" t="s">
        <v>9</v>
      </c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20"/>
    </row>
    <row r="26" spans="1:96" s="21" customFormat="1" x14ac:dyDescent="0.2">
      <c r="A26" s="22"/>
      <c r="B26" s="23" t="s">
        <v>29</v>
      </c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33"/>
      <c r="AT26" s="15" t="s">
        <v>30</v>
      </c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7"/>
      <c r="BX26" s="25">
        <f>AVERAGE(BX27,BX29,BX30)</f>
        <v>1.4435666666666667</v>
      </c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  <c r="CK26" s="26"/>
      <c r="CL26" s="26"/>
      <c r="CM26" s="26"/>
      <c r="CN26" s="26"/>
      <c r="CO26" s="26"/>
      <c r="CP26" s="26"/>
      <c r="CQ26" s="26"/>
      <c r="CR26" s="27"/>
    </row>
    <row r="27" spans="1:96" s="21" customFormat="1" x14ac:dyDescent="0.2">
      <c r="A27" s="22"/>
      <c r="B27" s="28" t="s">
        <v>14</v>
      </c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9"/>
      <c r="AT27" s="15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7"/>
      <c r="BX27" s="25">
        <v>2.9558</v>
      </c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  <c r="CK27" s="26"/>
      <c r="CL27" s="26"/>
      <c r="CM27" s="26"/>
      <c r="CN27" s="26"/>
      <c r="CO27" s="26"/>
      <c r="CP27" s="26"/>
      <c r="CQ27" s="26"/>
      <c r="CR27" s="27"/>
    </row>
    <row r="28" spans="1:96" s="21" customFormat="1" x14ac:dyDescent="0.2">
      <c r="A28" s="22"/>
      <c r="B28" s="28" t="s">
        <v>15</v>
      </c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9"/>
      <c r="AT28" s="15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7"/>
      <c r="BX28" s="18" t="s">
        <v>9</v>
      </c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20"/>
    </row>
    <row r="29" spans="1:96" s="21" customFormat="1" x14ac:dyDescent="0.2">
      <c r="A29" s="22"/>
      <c r="B29" s="28" t="s">
        <v>16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9"/>
      <c r="AT29" s="15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7"/>
      <c r="BX29" s="25">
        <v>0.33450000000000002</v>
      </c>
      <c r="BY29" s="26"/>
      <c r="BZ29" s="26"/>
      <c r="CA29" s="26"/>
      <c r="CB29" s="26"/>
      <c r="CC29" s="26"/>
      <c r="CD29" s="26"/>
      <c r="CE29" s="26"/>
      <c r="CF29" s="26"/>
      <c r="CG29" s="26"/>
      <c r="CH29" s="26"/>
      <c r="CI29" s="26"/>
      <c r="CJ29" s="26"/>
      <c r="CK29" s="26"/>
      <c r="CL29" s="26"/>
      <c r="CM29" s="26"/>
      <c r="CN29" s="26"/>
      <c r="CO29" s="26"/>
      <c r="CP29" s="26"/>
      <c r="CQ29" s="26"/>
      <c r="CR29" s="27"/>
    </row>
    <row r="30" spans="1:96" s="21" customFormat="1" x14ac:dyDescent="0.2">
      <c r="A30" s="22"/>
      <c r="B30" s="28" t="s">
        <v>17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9"/>
      <c r="AT30" s="15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7"/>
      <c r="BX30" s="25">
        <v>1.0404</v>
      </c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6"/>
      <c r="CK30" s="26"/>
      <c r="CL30" s="26"/>
      <c r="CM30" s="26"/>
      <c r="CN30" s="26"/>
      <c r="CO30" s="26"/>
      <c r="CP30" s="26"/>
      <c r="CQ30" s="26"/>
      <c r="CR30" s="27"/>
    </row>
    <row r="31" spans="1:96" s="21" customFormat="1" x14ac:dyDescent="0.2">
      <c r="A31" s="22"/>
      <c r="B31" s="23" t="s">
        <v>31</v>
      </c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34"/>
      <c r="AT31" s="15" t="s">
        <v>30</v>
      </c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7"/>
      <c r="BX31" s="25">
        <f>AVERAGE(BX32,BX34,BX35)</f>
        <v>0.67346666666666666</v>
      </c>
      <c r="BY31" s="26"/>
      <c r="BZ31" s="26"/>
      <c r="CA31" s="26"/>
      <c r="CB31" s="26"/>
      <c r="CC31" s="26"/>
      <c r="CD31" s="26"/>
      <c r="CE31" s="26"/>
      <c r="CF31" s="26"/>
      <c r="CG31" s="26"/>
      <c r="CH31" s="26"/>
      <c r="CI31" s="26"/>
      <c r="CJ31" s="26"/>
      <c r="CK31" s="26"/>
      <c r="CL31" s="26"/>
      <c r="CM31" s="26"/>
      <c r="CN31" s="26"/>
      <c r="CO31" s="26"/>
      <c r="CP31" s="26"/>
      <c r="CQ31" s="26"/>
      <c r="CR31" s="27"/>
    </row>
    <row r="32" spans="1:96" s="21" customFormat="1" x14ac:dyDescent="0.2">
      <c r="A32" s="22"/>
      <c r="B32" s="28" t="s">
        <v>14</v>
      </c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9"/>
      <c r="AT32" s="15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7"/>
      <c r="BX32" s="25">
        <v>1.093</v>
      </c>
      <c r="BY32" s="26"/>
      <c r="BZ32" s="26"/>
      <c r="CA32" s="26"/>
      <c r="CB32" s="26"/>
      <c r="CC32" s="26"/>
      <c r="CD32" s="26"/>
      <c r="CE32" s="26"/>
      <c r="CF32" s="26"/>
      <c r="CG32" s="26"/>
      <c r="CH32" s="26"/>
      <c r="CI32" s="26"/>
      <c r="CJ32" s="26"/>
      <c r="CK32" s="26"/>
      <c r="CL32" s="26"/>
      <c r="CM32" s="26"/>
      <c r="CN32" s="26"/>
      <c r="CO32" s="26"/>
      <c r="CP32" s="26"/>
      <c r="CQ32" s="26"/>
      <c r="CR32" s="27"/>
    </row>
    <row r="33" spans="1:100" s="21" customFormat="1" x14ac:dyDescent="0.2">
      <c r="A33" s="22"/>
      <c r="B33" s="28" t="s">
        <v>15</v>
      </c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9"/>
      <c r="AT33" s="15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7"/>
      <c r="BX33" s="18" t="s">
        <v>9</v>
      </c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20"/>
    </row>
    <row r="34" spans="1:100" s="21" customFormat="1" x14ac:dyDescent="0.2">
      <c r="A34" s="22"/>
      <c r="B34" s="28" t="s">
        <v>16</v>
      </c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9"/>
      <c r="AT34" s="15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7"/>
      <c r="BX34" s="25">
        <v>0.29299999999999998</v>
      </c>
      <c r="BY34" s="26"/>
      <c r="BZ34" s="26"/>
      <c r="CA34" s="26"/>
      <c r="CB34" s="26"/>
      <c r="CC34" s="26"/>
      <c r="CD34" s="26"/>
      <c r="CE34" s="26"/>
      <c r="CF34" s="26"/>
      <c r="CG34" s="26"/>
      <c r="CH34" s="26"/>
      <c r="CI34" s="26"/>
      <c r="CJ34" s="26"/>
      <c r="CK34" s="26"/>
      <c r="CL34" s="26"/>
      <c r="CM34" s="26"/>
      <c r="CN34" s="26"/>
      <c r="CO34" s="26"/>
      <c r="CP34" s="26"/>
      <c r="CQ34" s="26"/>
      <c r="CR34" s="27"/>
    </row>
    <row r="35" spans="1:100" s="21" customFormat="1" x14ac:dyDescent="0.2">
      <c r="A35" s="22"/>
      <c r="B35" s="28" t="s">
        <v>17</v>
      </c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9"/>
      <c r="AT35" s="15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7"/>
      <c r="BX35" s="25">
        <v>0.63439999999999996</v>
      </c>
      <c r="BY35" s="26"/>
      <c r="BZ35" s="26"/>
      <c r="CA35" s="26"/>
      <c r="CB35" s="26"/>
      <c r="CC35" s="26"/>
      <c r="CD35" s="26"/>
      <c r="CE35" s="26"/>
      <c r="CF35" s="26"/>
      <c r="CG35" s="26"/>
      <c r="CH35" s="26"/>
      <c r="CI35" s="26"/>
      <c r="CJ35" s="26"/>
      <c r="CK35" s="26"/>
      <c r="CL35" s="26"/>
      <c r="CM35" s="26"/>
      <c r="CN35" s="26"/>
      <c r="CO35" s="26"/>
      <c r="CP35" s="26"/>
      <c r="CQ35" s="26"/>
      <c r="CR35" s="27"/>
    </row>
    <row r="36" spans="1:100" s="21" customFormat="1" ht="30" customHeight="1" x14ac:dyDescent="0.2">
      <c r="A36" s="22"/>
      <c r="B36" s="35" t="s">
        <v>32</v>
      </c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3"/>
      <c r="AT36" s="15" t="s">
        <v>33</v>
      </c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7"/>
      <c r="BX36" s="18" t="s">
        <v>34</v>
      </c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20"/>
    </row>
    <row r="37" spans="1:100" s="21" customFormat="1" ht="30" customHeight="1" x14ac:dyDescent="0.2">
      <c r="A37" s="22"/>
      <c r="B37" s="35" t="s">
        <v>35</v>
      </c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3"/>
      <c r="AT37" s="15" t="s">
        <v>33</v>
      </c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7"/>
      <c r="BX37" s="36">
        <f t="shared" ref="BX37:BX41" si="0">IF(BX10&gt;BX58,-1,IF(AND(BX10&lt;=BX58,BX10&gt;BX63),0,1))</f>
        <v>0</v>
      </c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8"/>
      <c r="CV37" s="21" t="str">
        <f t="shared" ref="CV37:CV48" si="1">IF(BX37=0,"плановое значение достигнуто",IF(BX37=-1,"плановое значение не достигнуто",IF(BX37=1,"плановое значение достигнуто со значительным улучшением")))</f>
        <v>плановое значение достигнуто</v>
      </c>
    </row>
    <row r="38" spans="1:100" s="21" customFormat="1" x14ac:dyDescent="0.2">
      <c r="A38" s="22"/>
      <c r="B38" s="28" t="s">
        <v>14</v>
      </c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9"/>
      <c r="AT38" s="15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7"/>
      <c r="BX38" s="36">
        <f t="shared" si="0"/>
        <v>1</v>
      </c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8"/>
      <c r="CV38" s="21" t="str">
        <f t="shared" si="1"/>
        <v>плановое значение достигнуто со значительным улучшением</v>
      </c>
    </row>
    <row r="39" spans="1:100" s="21" customFormat="1" x14ac:dyDescent="0.2">
      <c r="A39" s="22"/>
      <c r="B39" s="28" t="s">
        <v>15</v>
      </c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9"/>
      <c r="AT39" s="15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7"/>
      <c r="BX39" s="18" t="s">
        <v>9</v>
      </c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20"/>
    </row>
    <row r="40" spans="1:100" s="21" customFormat="1" x14ac:dyDescent="0.2">
      <c r="A40" s="22"/>
      <c r="B40" s="28" t="s">
        <v>16</v>
      </c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9"/>
      <c r="AT40" s="15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7"/>
      <c r="BX40" s="36">
        <f t="shared" si="0"/>
        <v>1</v>
      </c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8"/>
      <c r="CV40" s="21" t="str">
        <f t="shared" si="1"/>
        <v>плановое значение достигнуто со значительным улучшением</v>
      </c>
    </row>
    <row r="41" spans="1:100" s="21" customFormat="1" x14ac:dyDescent="0.2">
      <c r="A41" s="22"/>
      <c r="B41" s="28" t="s">
        <v>17</v>
      </c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9"/>
      <c r="AT41" s="15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7"/>
      <c r="BX41" s="36">
        <f t="shared" si="0"/>
        <v>0</v>
      </c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8"/>
      <c r="CV41" s="21" t="str">
        <f t="shared" si="1"/>
        <v>плановое значение достигнуто</v>
      </c>
    </row>
    <row r="42" spans="1:100" s="21" customFormat="1" ht="30" customHeight="1" x14ac:dyDescent="0.2">
      <c r="A42" s="22"/>
      <c r="B42" s="35" t="s">
        <v>36</v>
      </c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3"/>
      <c r="AT42" s="15" t="s">
        <v>33</v>
      </c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7"/>
      <c r="BX42" s="18">
        <f t="shared" ref="BX42:BX46" si="2">IF(BX15&gt;BX68,-1,IF(AND(BX15&lt;=BX68,BX15&gt;BX73),0,1))</f>
        <v>0</v>
      </c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20"/>
      <c r="CV42" s="21" t="str">
        <f t="shared" si="1"/>
        <v>плановое значение достигнуто</v>
      </c>
    </row>
    <row r="43" spans="1:100" s="21" customFormat="1" x14ac:dyDescent="0.2">
      <c r="A43" s="22"/>
      <c r="B43" s="28" t="s">
        <v>14</v>
      </c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9"/>
      <c r="AT43" s="15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7"/>
      <c r="BX43" s="18">
        <f t="shared" si="2"/>
        <v>1</v>
      </c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20"/>
      <c r="CV43" s="21" t="str">
        <f t="shared" si="1"/>
        <v>плановое значение достигнуто со значительным улучшением</v>
      </c>
    </row>
    <row r="44" spans="1:100" s="21" customFormat="1" x14ac:dyDescent="0.2">
      <c r="A44" s="22"/>
      <c r="B44" s="28" t="s">
        <v>15</v>
      </c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9"/>
      <c r="AT44" s="15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7"/>
      <c r="BX44" s="18" t="s">
        <v>9</v>
      </c>
      <c r="BY44" s="19"/>
      <c r="BZ44" s="19"/>
      <c r="CA44" s="19"/>
      <c r="CB44" s="19"/>
      <c r="CC44" s="19"/>
      <c r="CD44" s="19"/>
      <c r="CE44" s="19"/>
      <c r="CF44" s="19"/>
      <c r="CG44" s="19"/>
      <c r="CH44" s="19"/>
      <c r="CI44" s="19"/>
      <c r="CJ44" s="19"/>
      <c r="CK44" s="19"/>
      <c r="CL44" s="19"/>
      <c r="CM44" s="19"/>
      <c r="CN44" s="19"/>
      <c r="CO44" s="19"/>
      <c r="CP44" s="19"/>
      <c r="CQ44" s="19"/>
      <c r="CR44" s="20"/>
    </row>
    <row r="45" spans="1:100" s="21" customFormat="1" x14ac:dyDescent="0.2">
      <c r="A45" s="22"/>
      <c r="B45" s="28" t="s">
        <v>16</v>
      </c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9"/>
      <c r="AT45" s="15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7"/>
      <c r="BX45" s="18">
        <f t="shared" si="2"/>
        <v>1</v>
      </c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19"/>
      <c r="CP45" s="19"/>
      <c r="CQ45" s="19"/>
      <c r="CR45" s="20"/>
      <c r="CV45" s="21" t="str">
        <f t="shared" si="1"/>
        <v>плановое значение достигнуто со значительным улучшением</v>
      </c>
    </row>
    <row r="46" spans="1:100" s="21" customFormat="1" x14ac:dyDescent="0.2">
      <c r="A46" s="22"/>
      <c r="B46" s="28" t="s">
        <v>17</v>
      </c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9"/>
      <c r="AT46" s="15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7"/>
      <c r="BX46" s="18">
        <f t="shared" si="2"/>
        <v>0</v>
      </c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19"/>
      <c r="CP46" s="19"/>
      <c r="CQ46" s="19"/>
      <c r="CR46" s="20"/>
      <c r="CV46" s="21" t="str">
        <f t="shared" si="1"/>
        <v>плановое значение достигнуто</v>
      </c>
    </row>
    <row r="47" spans="1:100" s="21" customFormat="1" ht="30" customHeight="1" x14ac:dyDescent="0.2">
      <c r="A47" s="22"/>
      <c r="B47" s="35" t="s">
        <v>37</v>
      </c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3"/>
      <c r="AT47" s="15" t="s">
        <v>33</v>
      </c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7"/>
      <c r="BX47" s="18" t="s">
        <v>34</v>
      </c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19"/>
      <c r="CP47" s="19"/>
      <c r="CQ47" s="19"/>
      <c r="CR47" s="20"/>
    </row>
    <row r="48" spans="1:100" s="21" customFormat="1" ht="30" customHeight="1" x14ac:dyDescent="0.2">
      <c r="A48" s="22"/>
      <c r="B48" s="35" t="s">
        <v>38</v>
      </c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3"/>
      <c r="AT48" s="15" t="s">
        <v>33</v>
      </c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7"/>
      <c r="BX48" s="18">
        <f>IF(BX20&gt;BX56,-1,IF(AND(BX20&lt;=BX56,BX20&gt;BX57),0,1))</f>
        <v>0</v>
      </c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19"/>
      <c r="CP48" s="19"/>
      <c r="CQ48" s="19"/>
      <c r="CR48" s="20"/>
      <c r="CV48" s="21" t="str">
        <f t="shared" si="1"/>
        <v>плановое значение достигнуто</v>
      </c>
    </row>
    <row r="49" spans="1:100" s="21" customFormat="1" ht="30" customHeight="1" x14ac:dyDescent="0.2">
      <c r="A49" s="22"/>
      <c r="B49" s="35" t="s">
        <v>39</v>
      </c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3"/>
      <c r="AT49" s="15" t="s">
        <v>33</v>
      </c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7"/>
      <c r="BX49" s="18" t="s">
        <v>34</v>
      </c>
      <c r="BY49" s="19"/>
      <c r="BZ49" s="19"/>
      <c r="CA49" s="19"/>
      <c r="CB49" s="19"/>
      <c r="CC49" s="19"/>
      <c r="CD49" s="19"/>
      <c r="CE49" s="19"/>
      <c r="CF49" s="19"/>
      <c r="CG49" s="19"/>
      <c r="CH49" s="19"/>
      <c r="CI49" s="19"/>
      <c r="CJ49" s="19"/>
      <c r="CK49" s="19"/>
      <c r="CL49" s="19"/>
      <c r="CM49" s="19"/>
      <c r="CN49" s="19"/>
      <c r="CO49" s="19"/>
      <c r="CP49" s="19"/>
      <c r="CQ49" s="19"/>
      <c r="CR49" s="20"/>
    </row>
    <row r="50" spans="1:100" s="21" customFormat="1" ht="30" customHeight="1" thickBot="1" x14ac:dyDescent="0.25">
      <c r="A50" s="39"/>
      <c r="B50" s="40" t="s">
        <v>40</v>
      </c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1"/>
      <c r="AT50" s="42" t="s">
        <v>33</v>
      </c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  <c r="BF50" s="43"/>
      <c r="BG50" s="43"/>
      <c r="BH50" s="43"/>
      <c r="BI50" s="43"/>
      <c r="BJ50" s="43"/>
      <c r="BK50" s="43"/>
      <c r="BL50" s="43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4"/>
      <c r="BX50" s="45">
        <v>0</v>
      </c>
      <c r="BY50" s="46"/>
      <c r="BZ50" s="46"/>
      <c r="CA50" s="46"/>
      <c r="CB50" s="46"/>
      <c r="CC50" s="46"/>
      <c r="CD50" s="46"/>
      <c r="CE50" s="46"/>
      <c r="CF50" s="46"/>
      <c r="CG50" s="46"/>
      <c r="CH50" s="46"/>
      <c r="CI50" s="46"/>
      <c r="CJ50" s="46"/>
      <c r="CK50" s="46"/>
      <c r="CL50" s="46"/>
      <c r="CM50" s="46"/>
      <c r="CN50" s="46"/>
      <c r="CO50" s="46"/>
      <c r="CP50" s="46"/>
      <c r="CQ50" s="46"/>
      <c r="CR50" s="47"/>
      <c r="CV50" s="21" t="s">
        <v>41</v>
      </c>
    </row>
    <row r="51" spans="1:100" ht="9" customHeight="1" x14ac:dyDescent="0.25"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  <c r="BM51" s="49"/>
      <c r="BN51" s="49"/>
      <c r="BO51" s="49"/>
      <c r="BP51" s="49"/>
      <c r="BQ51" s="49"/>
      <c r="BR51" s="49"/>
      <c r="BS51" s="49"/>
      <c r="BT51" s="49"/>
      <c r="BU51" s="49"/>
      <c r="BV51" s="49"/>
      <c r="BW51" s="49"/>
      <c r="CV51" s="48" t="s">
        <v>42</v>
      </c>
    </row>
    <row r="52" spans="1:100" ht="9.75" customHeight="1" x14ac:dyDescent="0.25"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49"/>
      <c r="BI52" s="49"/>
      <c r="BJ52" s="49"/>
      <c r="BK52" s="49"/>
      <c r="BL52" s="49"/>
      <c r="BM52" s="49"/>
      <c r="BN52" s="49"/>
      <c r="BO52" s="49"/>
      <c r="BP52" s="49"/>
      <c r="BQ52" s="49"/>
      <c r="BR52" s="49"/>
      <c r="BS52" s="49"/>
      <c r="BT52" s="49"/>
      <c r="BU52" s="49"/>
      <c r="BV52" s="49"/>
      <c r="BW52" s="49"/>
    </row>
    <row r="53" spans="1:100" s="1" customFormat="1" ht="27.75" customHeight="1" x14ac:dyDescent="0.25">
      <c r="A53" s="50" t="s">
        <v>43</v>
      </c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1"/>
      <c r="AM53" s="51"/>
      <c r="AN53" s="51"/>
      <c r="AO53" s="51"/>
      <c r="AP53" s="51"/>
      <c r="AQ53" s="51"/>
      <c r="AR53" s="51"/>
      <c r="AS53" s="51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1"/>
      <c r="BE53" s="51"/>
      <c r="BF53" s="51"/>
      <c r="BG53" s="51"/>
      <c r="BH53" s="51"/>
      <c r="BI53" s="51"/>
      <c r="BJ53" s="51"/>
      <c r="BK53" s="51"/>
      <c r="BL53" s="51"/>
      <c r="BM53" s="51"/>
      <c r="BN53" s="51"/>
      <c r="BO53" s="51"/>
      <c r="BP53" s="51"/>
      <c r="BQ53" s="51"/>
      <c r="BR53" s="51"/>
      <c r="BS53" s="51"/>
      <c r="BT53" s="51"/>
      <c r="BU53" s="51"/>
      <c r="BV53" s="51"/>
      <c r="BW53" s="3" t="s">
        <v>44</v>
      </c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</row>
    <row r="54" spans="1:100" s="52" customFormat="1" ht="12.75" x14ac:dyDescent="0.2">
      <c r="A54" s="4" t="s">
        <v>45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 t="s">
        <v>46</v>
      </c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 t="s">
        <v>47</v>
      </c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</row>
    <row r="56" spans="1:100" s="62" customFormat="1" ht="36" customHeight="1" x14ac:dyDescent="0.2">
      <c r="A56" s="53" t="s">
        <v>48</v>
      </c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5"/>
      <c r="AT56" s="56" t="s">
        <v>49</v>
      </c>
      <c r="AU56" s="57"/>
      <c r="AV56" s="57"/>
      <c r="AW56" s="57"/>
      <c r="AX56" s="57"/>
      <c r="AY56" s="57"/>
      <c r="AZ56" s="57"/>
      <c r="BA56" s="57"/>
      <c r="BB56" s="57"/>
      <c r="BC56" s="57"/>
      <c r="BD56" s="57"/>
      <c r="BE56" s="57"/>
      <c r="BF56" s="57"/>
      <c r="BG56" s="57"/>
      <c r="BH56" s="57"/>
      <c r="BI56" s="57"/>
      <c r="BJ56" s="57"/>
      <c r="BK56" s="57"/>
      <c r="BL56" s="57"/>
      <c r="BM56" s="57"/>
      <c r="BN56" s="57"/>
      <c r="BO56" s="57"/>
      <c r="BP56" s="57"/>
      <c r="BQ56" s="57"/>
      <c r="BR56" s="57"/>
      <c r="BS56" s="57"/>
      <c r="BT56" s="57"/>
      <c r="BU56" s="57"/>
      <c r="BV56" s="57"/>
      <c r="BW56" s="58"/>
      <c r="BX56" s="59">
        <f>BX23*(1+BX90)</f>
        <v>2.1844999999999999</v>
      </c>
      <c r="BY56" s="60"/>
      <c r="BZ56" s="60"/>
      <c r="CA56" s="60"/>
      <c r="CB56" s="60"/>
      <c r="CC56" s="60"/>
      <c r="CD56" s="60"/>
      <c r="CE56" s="60"/>
      <c r="CF56" s="60"/>
      <c r="CG56" s="60"/>
      <c r="CH56" s="60"/>
      <c r="CI56" s="60"/>
      <c r="CJ56" s="60"/>
      <c r="CK56" s="60"/>
      <c r="CL56" s="60"/>
      <c r="CM56" s="60"/>
      <c r="CN56" s="60"/>
      <c r="CO56" s="60"/>
      <c r="CP56" s="60"/>
      <c r="CQ56" s="60"/>
      <c r="CR56" s="61"/>
    </row>
    <row r="57" spans="1:100" s="62" customFormat="1" ht="36" customHeight="1" x14ac:dyDescent="0.2">
      <c r="A57" s="63"/>
      <c r="B57" s="64"/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5"/>
      <c r="AT57" s="56" t="s">
        <v>50</v>
      </c>
      <c r="AU57" s="57"/>
      <c r="AV57" s="57"/>
      <c r="AW57" s="57"/>
      <c r="AX57" s="57"/>
      <c r="AY57" s="57"/>
      <c r="AZ57" s="57"/>
      <c r="BA57" s="57"/>
      <c r="BB57" s="57"/>
      <c r="BC57" s="57"/>
      <c r="BD57" s="57"/>
      <c r="BE57" s="57"/>
      <c r="BF57" s="57"/>
      <c r="BG57" s="57"/>
      <c r="BH57" s="57"/>
      <c r="BI57" s="57"/>
      <c r="BJ57" s="57"/>
      <c r="BK57" s="57"/>
      <c r="BL57" s="57"/>
      <c r="BM57" s="57"/>
      <c r="BN57" s="57"/>
      <c r="BO57" s="57"/>
      <c r="BP57" s="57"/>
      <c r="BQ57" s="57"/>
      <c r="BR57" s="57"/>
      <c r="BS57" s="57"/>
      <c r="BT57" s="57"/>
      <c r="BU57" s="57"/>
      <c r="BV57" s="57"/>
      <c r="BW57" s="58"/>
      <c r="BX57" s="66">
        <f>BX23*(1-BX90)</f>
        <v>1.3107</v>
      </c>
      <c r="BY57" s="67"/>
      <c r="BZ57" s="67"/>
      <c r="CA57" s="67"/>
      <c r="CB57" s="67"/>
      <c r="CC57" s="67"/>
      <c r="CD57" s="67"/>
      <c r="CE57" s="67"/>
      <c r="CF57" s="67"/>
      <c r="CG57" s="67"/>
      <c r="CH57" s="67"/>
      <c r="CI57" s="67"/>
      <c r="CJ57" s="67"/>
      <c r="CK57" s="67"/>
      <c r="CL57" s="67"/>
      <c r="CM57" s="67"/>
      <c r="CN57" s="67"/>
      <c r="CO57" s="67"/>
      <c r="CP57" s="67"/>
      <c r="CQ57" s="67"/>
      <c r="CR57" s="68"/>
    </row>
    <row r="58" spans="1:100" s="62" customFormat="1" ht="36" customHeight="1" x14ac:dyDescent="0.2">
      <c r="A58" s="53" t="s">
        <v>51</v>
      </c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5"/>
      <c r="AT58" s="56" t="s">
        <v>49</v>
      </c>
      <c r="AU58" s="57"/>
      <c r="AV58" s="57"/>
      <c r="AW58" s="57"/>
      <c r="AX58" s="57"/>
      <c r="AY58" s="57"/>
      <c r="AZ58" s="57"/>
      <c r="BA58" s="57"/>
      <c r="BB58" s="57"/>
      <c r="BC58" s="57"/>
      <c r="BD58" s="57"/>
      <c r="BE58" s="57"/>
      <c r="BF58" s="57"/>
      <c r="BG58" s="57"/>
      <c r="BH58" s="57"/>
      <c r="BI58" s="57"/>
      <c r="BJ58" s="57"/>
      <c r="BK58" s="57"/>
      <c r="BL58" s="57"/>
      <c r="BM58" s="57"/>
      <c r="BN58" s="57"/>
      <c r="BO58" s="57"/>
      <c r="BP58" s="57"/>
      <c r="BQ58" s="57"/>
      <c r="BR58" s="57"/>
      <c r="BS58" s="57"/>
      <c r="BT58" s="57"/>
      <c r="BU58" s="57"/>
      <c r="BV58" s="57"/>
      <c r="BW58" s="58"/>
      <c r="BX58" s="66">
        <f t="shared" ref="BX58:BX62" si="3">BX26*(1+$BX$90)</f>
        <v>1.8044583333333333</v>
      </c>
      <c r="BY58" s="67"/>
      <c r="BZ58" s="67"/>
      <c r="CA58" s="67"/>
      <c r="CB58" s="67"/>
      <c r="CC58" s="67"/>
      <c r="CD58" s="67"/>
      <c r="CE58" s="67"/>
      <c r="CF58" s="67"/>
      <c r="CG58" s="67"/>
      <c r="CH58" s="67"/>
      <c r="CI58" s="67"/>
      <c r="CJ58" s="67"/>
      <c r="CK58" s="67"/>
      <c r="CL58" s="67"/>
      <c r="CM58" s="67"/>
      <c r="CN58" s="67"/>
      <c r="CO58" s="67"/>
      <c r="CP58" s="67"/>
      <c r="CQ58" s="67"/>
      <c r="CR58" s="68"/>
    </row>
    <row r="59" spans="1:100" s="62" customFormat="1" ht="11.25" x14ac:dyDescent="0.2">
      <c r="A59" s="69"/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71"/>
      <c r="AT59" s="72" t="s">
        <v>52</v>
      </c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3"/>
      <c r="BI59" s="73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4"/>
      <c r="BX59" s="66">
        <f t="shared" si="3"/>
        <v>3.69475</v>
      </c>
      <c r="BY59" s="67"/>
      <c r="BZ59" s="67"/>
      <c r="CA59" s="67"/>
      <c r="CB59" s="67"/>
      <c r="CC59" s="67"/>
      <c r="CD59" s="67"/>
      <c r="CE59" s="67"/>
      <c r="CF59" s="67"/>
      <c r="CG59" s="67"/>
      <c r="CH59" s="67"/>
      <c r="CI59" s="67"/>
      <c r="CJ59" s="67"/>
      <c r="CK59" s="67"/>
      <c r="CL59" s="67"/>
      <c r="CM59" s="67"/>
      <c r="CN59" s="67"/>
      <c r="CO59" s="67"/>
      <c r="CP59" s="67"/>
      <c r="CQ59" s="67"/>
      <c r="CR59" s="68"/>
    </row>
    <row r="60" spans="1:100" s="62" customFormat="1" ht="11.25" x14ac:dyDescent="0.2">
      <c r="A60" s="69"/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1"/>
      <c r="AT60" s="72" t="s">
        <v>53</v>
      </c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3"/>
      <c r="BI60" s="73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4"/>
      <c r="BX60" s="66"/>
      <c r="BY60" s="67"/>
      <c r="BZ60" s="67"/>
      <c r="CA60" s="67"/>
      <c r="CB60" s="67"/>
      <c r="CC60" s="67"/>
      <c r="CD60" s="67"/>
      <c r="CE60" s="67"/>
      <c r="CF60" s="67"/>
      <c r="CG60" s="67"/>
      <c r="CH60" s="67"/>
      <c r="CI60" s="67"/>
      <c r="CJ60" s="67"/>
      <c r="CK60" s="67"/>
      <c r="CL60" s="67"/>
      <c r="CM60" s="67"/>
      <c r="CN60" s="67"/>
      <c r="CO60" s="67"/>
      <c r="CP60" s="67"/>
      <c r="CQ60" s="67"/>
      <c r="CR60" s="68"/>
    </row>
    <row r="61" spans="1:100" s="62" customFormat="1" ht="11.25" x14ac:dyDescent="0.2">
      <c r="A61" s="69"/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71"/>
      <c r="AT61" s="72" t="s">
        <v>54</v>
      </c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3"/>
      <c r="BI61" s="73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4"/>
      <c r="BX61" s="66">
        <f t="shared" si="3"/>
        <v>0.41812500000000002</v>
      </c>
      <c r="BY61" s="67"/>
      <c r="BZ61" s="67"/>
      <c r="CA61" s="67"/>
      <c r="CB61" s="67"/>
      <c r="CC61" s="67"/>
      <c r="CD61" s="67"/>
      <c r="CE61" s="67"/>
      <c r="CF61" s="67"/>
      <c r="CG61" s="67"/>
      <c r="CH61" s="67"/>
      <c r="CI61" s="67"/>
      <c r="CJ61" s="67"/>
      <c r="CK61" s="67"/>
      <c r="CL61" s="67"/>
      <c r="CM61" s="67"/>
      <c r="CN61" s="67"/>
      <c r="CO61" s="67"/>
      <c r="CP61" s="67"/>
      <c r="CQ61" s="67"/>
      <c r="CR61" s="68"/>
    </row>
    <row r="62" spans="1:100" s="62" customFormat="1" ht="11.25" x14ac:dyDescent="0.2">
      <c r="A62" s="69"/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70"/>
      <c r="AE62" s="70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71"/>
      <c r="AT62" s="72" t="s">
        <v>55</v>
      </c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3"/>
      <c r="BI62" s="73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4"/>
      <c r="BX62" s="66">
        <f t="shared" si="3"/>
        <v>1.3005</v>
      </c>
      <c r="BY62" s="67"/>
      <c r="BZ62" s="67"/>
      <c r="CA62" s="67"/>
      <c r="CB62" s="67"/>
      <c r="CC62" s="67"/>
      <c r="CD62" s="67"/>
      <c r="CE62" s="67"/>
      <c r="CF62" s="67"/>
      <c r="CG62" s="67"/>
      <c r="CH62" s="67"/>
      <c r="CI62" s="67"/>
      <c r="CJ62" s="67"/>
      <c r="CK62" s="67"/>
      <c r="CL62" s="67"/>
      <c r="CM62" s="67"/>
      <c r="CN62" s="67"/>
      <c r="CO62" s="67"/>
      <c r="CP62" s="67"/>
      <c r="CQ62" s="67"/>
      <c r="CR62" s="68"/>
    </row>
    <row r="63" spans="1:100" s="62" customFormat="1" ht="36" customHeight="1" x14ac:dyDescent="0.2">
      <c r="A63" s="75"/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70"/>
      <c r="AE63" s="70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71"/>
      <c r="AT63" s="56" t="s">
        <v>50</v>
      </c>
      <c r="AU63" s="57"/>
      <c r="AV63" s="57"/>
      <c r="AW63" s="57"/>
      <c r="AX63" s="57"/>
      <c r="AY63" s="57"/>
      <c r="AZ63" s="57"/>
      <c r="BA63" s="57"/>
      <c r="BB63" s="57"/>
      <c r="BC63" s="57"/>
      <c r="BD63" s="57"/>
      <c r="BE63" s="57"/>
      <c r="BF63" s="57"/>
      <c r="BG63" s="57"/>
      <c r="BH63" s="57"/>
      <c r="BI63" s="57"/>
      <c r="BJ63" s="57"/>
      <c r="BK63" s="57"/>
      <c r="BL63" s="57"/>
      <c r="BM63" s="57"/>
      <c r="BN63" s="57"/>
      <c r="BO63" s="57"/>
      <c r="BP63" s="57"/>
      <c r="BQ63" s="57"/>
      <c r="BR63" s="57"/>
      <c r="BS63" s="57"/>
      <c r="BT63" s="57"/>
      <c r="BU63" s="57"/>
      <c r="BV63" s="57"/>
      <c r="BW63" s="58"/>
      <c r="BX63" s="66">
        <f t="shared" ref="BX63:BX67" si="4">BX26*(1-$BX$90)</f>
        <v>1.0826750000000001</v>
      </c>
      <c r="BY63" s="67"/>
      <c r="BZ63" s="67"/>
      <c r="CA63" s="67"/>
      <c r="CB63" s="67"/>
      <c r="CC63" s="67"/>
      <c r="CD63" s="67"/>
      <c r="CE63" s="67"/>
      <c r="CF63" s="67"/>
      <c r="CG63" s="67"/>
      <c r="CH63" s="67"/>
      <c r="CI63" s="67"/>
      <c r="CJ63" s="67"/>
      <c r="CK63" s="67"/>
      <c r="CL63" s="67"/>
      <c r="CM63" s="67"/>
      <c r="CN63" s="67"/>
      <c r="CO63" s="67"/>
      <c r="CP63" s="67"/>
      <c r="CQ63" s="67"/>
      <c r="CR63" s="68"/>
    </row>
    <row r="64" spans="1:100" s="62" customFormat="1" ht="11.25" x14ac:dyDescent="0.2">
      <c r="A64" s="76"/>
      <c r="B64" s="77"/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7"/>
      <c r="Z64" s="77"/>
      <c r="AA64" s="77"/>
      <c r="AB64" s="77"/>
      <c r="AC64" s="77"/>
      <c r="AD64" s="77"/>
      <c r="AE64" s="77"/>
      <c r="AF64" s="77"/>
      <c r="AG64" s="77"/>
      <c r="AH64" s="77"/>
      <c r="AI64" s="77"/>
      <c r="AJ64" s="77"/>
      <c r="AK64" s="77"/>
      <c r="AL64" s="77"/>
      <c r="AM64" s="77"/>
      <c r="AN64" s="77"/>
      <c r="AO64" s="77"/>
      <c r="AP64" s="77"/>
      <c r="AQ64" s="77"/>
      <c r="AR64" s="77"/>
      <c r="AS64" s="78"/>
      <c r="AT64" s="72" t="s">
        <v>52</v>
      </c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3"/>
      <c r="BI64" s="73"/>
      <c r="BJ64" s="73"/>
      <c r="BK64" s="73"/>
      <c r="BL64" s="73"/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4"/>
      <c r="BX64" s="66">
        <f t="shared" si="4"/>
        <v>2.21685</v>
      </c>
      <c r="BY64" s="67"/>
      <c r="BZ64" s="67"/>
      <c r="CA64" s="67"/>
      <c r="CB64" s="67"/>
      <c r="CC64" s="67"/>
      <c r="CD64" s="67"/>
      <c r="CE64" s="67"/>
      <c r="CF64" s="67"/>
      <c r="CG64" s="67"/>
      <c r="CH64" s="67"/>
      <c r="CI64" s="67"/>
      <c r="CJ64" s="67"/>
      <c r="CK64" s="67"/>
      <c r="CL64" s="67"/>
      <c r="CM64" s="67"/>
      <c r="CN64" s="67"/>
      <c r="CO64" s="67"/>
      <c r="CP64" s="67"/>
      <c r="CQ64" s="67"/>
      <c r="CR64" s="68"/>
    </row>
    <row r="65" spans="1:96" s="62" customFormat="1" ht="11.25" x14ac:dyDescent="0.2">
      <c r="A65" s="76"/>
      <c r="B65" s="77"/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7"/>
      <c r="Z65" s="77"/>
      <c r="AA65" s="77"/>
      <c r="AB65" s="77"/>
      <c r="AC65" s="77"/>
      <c r="AD65" s="77"/>
      <c r="AE65" s="77"/>
      <c r="AF65" s="77"/>
      <c r="AG65" s="77"/>
      <c r="AH65" s="77"/>
      <c r="AI65" s="77"/>
      <c r="AJ65" s="77"/>
      <c r="AK65" s="77"/>
      <c r="AL65" s="77"/>
      <c r="AM65" s="77"/>
      <c r="AN65" s="77"/>
      <c r="AO65" s="77"/>
      <c r="AP65" s="77"/>
      <c r="AQ65" s="77"/>
      <c r="AR65" s="77"/>
      <c r="AS65" s="78"/>
      <c r="AT65" s="72" t="s">
        <v>53</v>
      </c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3"/>
      <c r="BF65" s="73"/>
      <c r="BG65" s="73"/>
      <c r="BH65" s="73"/>
      <c r="BI65" s="73"/>
      <c r="BJ65" s="73"/>
      <c r="BK65" s="73"/>
      <c r="BL65" s="73"/>
      <c r="BM65" s="73"/>
      <c r="BN65" s="73"/>
      <c r="BO65" s="73"/>
      <c r="BP65" s="73"/>
      <c r="BQ65" s="73"/>
      <c r="BR65" s="73"/>
      <c r="BS65" s="73"/>
      <c r="BT65" s="73"/>
      <c r="BU65" s="73"/>
      <c r="BV65" s="73"/>
      <c r="BW65" s="74"/>
      <c r="BX65" s="66"/>
      <c r="BY65" s="67"/>
      <c r="BZ65" s="67"/>
      <c r="CA65" s="67"/>
      <c r="CB65" s="67"/>
      <c r="CC65" s="67"/>
      <c r="CD65" s="67"/>
      <c r="CE65" s="67"/>
      <c r="CF65" s="67"/>
      <c r="CG65" s="67"/>
      <c r="CH65" s="67"/>
      <c r="CI65" s="67"/>
      <c r="CJ65" s="67"/>
      <c r="CK65" s="67"/>
      <c r="CL65" s="67"/>
      <c r="CM65" s="67"/>
      <c r="CN65" s="67"/>
      <c r="CO65" s="67"/>
      <c r="CP65" s="67"/>
      <c r="CQ65" s="67"/>
      <c r="CR65" s="68"/>
    </row>
    <row r="66" spans="1:96" s="62" customFormat="1" ht="11.25" x14ac:dyDescent="0.2">
      <c r="A66" s="76"/>
      <c r="B66" s="77"/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7"/>
      <c r="Z66" s="77"/>
      <c r="AA66" s="77"/>
      <c r="AB66" s="77"/>
      <c r="AC66" s="77"/>
      <c r="AD66" s="77"/>
      <c r="AE66" s="77"/>
      <c r="AF66" s="77"/>
      <c r="AG66" s="77"/>
      <c r="AH66" s="77"/>
      <c r="AI66" s="77"/>
      <c r="AJ66" s="77"/>
      <c r="AK66" s="77"/>
      <c r="AL66" s="77"/>
      <c r="AM66" s="77"/>
      <c r="AN66" s="77"/>
      <c r="AO66" s="77"/>
      <c r="AP66" s="77"/>
      <c r="AQ66" s="77"/>
      <c r="AR66" s="77"/>
      <c r="AS66" s="78"/>
      <c r="AT66" s="72" t="s">
        <v>54</v>
      </c>
      <c r="AU66" s="73"/>
      <c r="AV66" s="73"/>
      <c r="AW66" s="73"/>
      <c r="AX66" s="73"/>
      <c r="AY66" s="73"/>
      <c r="AZ66" s="73"/>
      <c r="BA66" s="73"/>
      <c r="BB66" s="73"/>
      <c r="BC66" s="73"/>
      <c r="BD66" s="73"/>
      <c r="BE66" s="73"/>
      <c r="BF66" s="73"/>
      <c r="BG66" s="73"/>
      <c r="BH66" s="73"/>
      <c r="BI66" s="73"/>
      <c r="BJ66" s="73"/>
      <c r="BK66" s="73"/>
      <c r="BL66" s="73"/>
      <c r="BM66" s="73"/>
      <c r="BN66" s="73"/>
      <c r="BO66" s="73"/>
      <c r="BP66" s="73"/>
      <c r="BQ66" s="73"/>
      <c r="BR66" s="73"/>
      <c r="BS66" s="73"/>
      <c r="BT66" s="73"/>
      <c r="BU66" s="73"/>
      <c r="BV66" s="73"/>
      <c r="BW66" s="74"/>
      <c r="BX66" s="66">
        <f t="shared" si="4"/>
        <v>0.25087500000000001</v>
      </c>
      <c r="BY66" s="67"/>
      <c r="BZ66" s="67"/>
      <c r="CA66" s="67"/>
      <c r="CB66" s="67"/>
      <c r="CC66" s="67"/>
      <c r="CD66" s="67"/>
      <c r="CE66" s="67"/>
      <c r="CF66" s="67"/>
      <c r="CG66" s="67"/>
      <c r="CH66" s="67"/>
      <c r="CI66" s="67"/>
      <c r="CJ66" s="67"/>
      <c r="CK66" s="67"/>
      <c r="CL66" s="67"/>
      <c r="CM66" s="67"/>
      <c r="CN66" s="67"/>
      <c r="CO66" s="67"/>
      <c r="CP66" s="67"/>
      <c r="CQ66" s="67"/>
      <c r="CR66" s="68"/>
    </row>
    <row r="67" spans="1:96" s="62" customFormat="1" ht="11.25" x14ac:dyDescent="0.2">
      <c r="A67" s="79"/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0"/>
      <c r="AA67" s="80"/>
      <c r="AB67" s="80"/>
      <c r="AC67" s="80"/>
      <c r="AD67" s="80"/>
      <c r="AE67" s="80"/>
      <c r="AF67" s="80"/>
      <c r="AG67" s="80"/>
      <c r="AH67" s="80"/>
      <c r="AI67" s="80"/>
      <c r="AJ67" s="80"/>
      <c r="AK67" s="80"/>
      <c r="AL67" s="80"/>
      <c r="AM67" s="80"/>
      <c r="AN67" s="80"/>
      <c r="AO67" s="80"/>
      <c r="AP67" s="80"/>
      <c r="AQ67" s="80"/>
      <c r="AR67" s="80"/>
      <c r="AS67" s="81"/>
      <c r="AT67" s="72" t="s">
        <v>55</v>
      </c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73"/>
      <c r="BI67" s="73"/>
      <c r="BJ67" s="73"/>
      <c r="BK67" s="73"/>
      <c r="BL67" s="73"/>
      <c r="BM67" s="73"/>
      <c r="BN67" s="73"/>
      <c r="BO67" s="73"/>
      <c r="BP67" s="73"/>
      <c r="BQ67" s="73"/>
      <c r="BR67" s="73"/>
      <c r="BS67" s="73"/>
      <c r="BT67" s="73"/>
      <c r="BU67" s="73"/>
      <c r="BV67" s="73"/>
      <c r="BW67" s="74"/>
      <c r="BX67" s="66">
        <f t="shared" si="4"/>
        <v>0.78029999999999999</v>
      </c>
      <c r="BY67" s="67"/>
      <c r="BZ67" s="67"/>
      <c r="CA67" s="67"/>
      <c r="CB67" s="67"/>
      <c r="CC67" s="67"/>
      <c r="CD67" s="67"/>
      <c r="CE67" s="67"/>
      <c r="CF67" s="67"/>
      <c r="CG67" s="67"/>
      <c r="CH67" s="67"/>
      <c r="CI67" s="67"/>
      <c r="CJ67" s="67"/>
      <c r="CK67" s="67"/>
      <c r="CL67" s="67"/>
      <c r="CM67" s="67"/>
      <c r="CN67" s="67"/>
      <c r="CO67" s="67"/>
      <c r="CP67" s="67"/>
      <c r="CQ67" s="67"/>
      <c r="CR67" s="68"/>
    </row>
    <row r="68" spans="1:96" s="62" customFormat="1" ht="36" customHeight="1" x14ac:dyDescent="0.2">
      <c r="A68" s="82" t="s">
        <v>56</v>
      </c>
      <c r="B68" s="83"/>
      <c r="C68" s="83"/>
      <c r="D68" s="83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3"/>
      <c r="X68" s="83"/>
      <c r="Y68" s="83"/>
      <c r="Z68" s="83"/>
      <c r="AA68" s="83"/>
      <c r="AB68" s="83"/>
      <c r="AC68" s="83"/>
      <c r="AD68" s="83"/>
      <c r="AE68" s="83"/>
      <c r="AF68" s="83"/>
      <c r="AG68" s="83"/>
      <c r="AH68" s="83"/>
      <c r="AI68" s="83"/>
      <c r="AJ68" s="83"/>
      <c r="AK68" s="83"/>
      <c r="AL68" s="83"/>
      <c r="AM68" s="83"/>
      <c r="AN68" s="83"/>
      <c r="AO68" s="83"/>
      <c r="AP68" s="83"/>
      <c r="AQ68" s="83"/>
      <c r="AR68" s="83"/>
      <c r="AS68" s="83"/>
      <c r="AT68" s="56" t="s">
        <v>49</v>
      </c>
      <c r="AU68" s="57"/>
      <c r="AV68" s="57"/>
      <c r="AW68" s="57"/>
      <c r="AX68" s="57"/>
      <c r="AY68" s="57"/>
      <c r="AZ68" s="57"/>
      <c r="BA68" s="57"/>
      <c r="BB68" s="57"/>
      <c r="BC68" s="57"/>
      <c r="BD68" s="57"/>
      <c r="BE68" s="57"/>
      <c r="BF68" s="57"/>
      <c r="BG68" s="57"/>
      <c r="BH68" s="57"/>
      <c r="BI68" s="57"/>
      <c r="BJ68" s="57"/>
      <c r="BK68" s="57"/>
      <c r="BL68" s="57"/>
      <c r="BM68" s="57"/>
      <c r="BN68" s="57"/>
      <c r="BO68" s="57"/>
      <c r="BP68" s="57"/>
      <c r="BQ68" s="57"/>
      <c r="BR68" s="57"/>
      <c r="BS68" s="57"/>
      <c r="BT68" s="57"/>
      <c r="BU68" s="57"/>
      <c r="BV68" s="57"/>
      <c r="BW68" s="58"/>
      <c r="BX68" s="66">
        <f t="shared" ref="BX68:BX72" si="5">BX31*(1+$BX$90)</f>
        <v>0.84183333333333332</v>
      </c>
      <c r="BY68" s="67"/>
      <c r="BZ68" s="67"/>
      <c r="CA68" s="67"/>
      <c r="CB68" s="67"/>
      <c r="CC68" s="67"/>
      <c r="CD68" s="67"/>
      <c r="CE68" s="67"/>
      <c r="CF68" s="67"/>
      <c r="CG68" s="67"/>
      <c r="CH68" s="67"/>
      <c r="CI68" s="67"/>
      <c r="CJ68" s="67"/>
      <c r="CK68" s="67"/>
      <c r="CL68" s="67"/>
      <c r="CM68" s="67"/>
      <c r="CN68" s="67"/>
      <c r="CO68" s="67"/>
      <c r="CP68" s="67"/>
      <c r="CQ68" s="67"/>
      <c r="CR68" s="68"/>
    </row>
    <row r="69" spans="1:96" s="62" customFormat="1" ht="11.25" x14ac:dyDescent="0.2">
      <c r="A69" s="82"/>
      <c r="B69" s="83"/>
      <c r="C69" s="83"/>
      <c r="D69" s="83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83"/>
      <c r="Q69" s="83"/>
      <c r="R69" s="83"/>
      <c r="S69" s="83"/>
      <c r="T69" s="83"/>
      <c r="U69" s="83"/>
      <c r="V69" s="83"/>
      <c r="W69" s="83"/>
      <c r="X69" s="83"/>
      <c r="Y69" s="83"/>
      <c r="Z69" s="83"/>
      <c r="AA69" s="83"/>
      <c r="AB69" s="83"/>
      <c r="AC69" s="83"/>
      <c r="AD69" s="83"/>
      <c r="AE69" s="83"/>
      <c r="AF69" s="83"/>
      <c r="AG69" s="83"/>
      <c r="AH69" s="83"/>
      <c r="AI69" s="83"/>
      <c r="AJ69" s="83"/>
      <c r="AK69" s="83"/>
      <c r="AL69" s="83"/>
      <c r="AM69" s="83"/>
      <c r="AN69" s="83"/>
      <c r="AO69" s="83"/>
      <c r="AP69" s="83"/>
      <c r="AQ69" s="83"/>
      <c r="AR69" s="83"/>
      <c r="AS69" s="83"/>
      <c r="AT69" s="72" t="s">
        <v>52</v>
      </c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3"/>
      <c r="BH69" s="73"/>
      <c r="BI69" s="73"/>
      <c r="BJ69" s="73"/>
      <c r="BK69" s="73"/>
      <c r="BL69" s="73"/>
      <c r="BM69" s="73"/>
      <c r="BN69" s="73"/>
      <c r="BO69" s="73"/>
      <c r="BP69" s="73"/>
      <c r="BQ69" s="73"/>
      <c r="BR69" s="73"/>
      <c r="BS69" s="73"/>
      <c r="BT69" s="73"/>
      <c r="BU69" s="73"/>
      <c r="BV69" s="73"/>
      <c r="BW69" s="74"/>
      <c r="BX69" s="66">
        <f t="shared" si="5"/>
        <v>1.36625</v>
      </c>
      <c r="BY69" s="67"/>
      <c r="BZ69" s="67"/>
      <c r="CA69" s="67"/>
      <c r="CB69" s="67"/>
      <c r="CC69" s="67"/>
      <c r="CD69" s="67"/>
      <c r="CE69" s="67"/>
      <c r="CF69" s="67"/>
      <c r="CG69" s="67"/>
      <c r="CH69" s="67"/>
      <c r="CI69" s="67"/>
      <c r="CJ69" s="67"/>
      <c r="CK69" s="67"/>
      <c r="CL69" s="67"/>
      <c r="CM69" s="67"/>
      <c r="CN69" s="67"/>
      <c r="CO69" s="67"/>
      <c r="CP69" s="67"/>
      <c r="CQ69" s="67"/>
      <c r="CR69" s="68"/>
    </row>
    <row r="70" spans="1:96" s="62" customFormat="1" ht="11.25" x14ac:dyDescent="0.2">
      <c r="A70" s="82"/>
      <c r="B70" s="83"/>
      <c r="C70" s="83"/>
      <c r="D70" s="83"/>
      <c r="E70" s="83"/>
      <c r="F70" s="83"/>
      <c r="G70" s="83"/>
      <c r="H70" s="83"/>
      <c r="I70" s="83"/>
      <c r="J70" s="83"/>
      <c r="K70" s="83"/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/>
      <c r="Z70" s="83"/>
      <c r="AA70" s="83"/>
      <c r="AB70" s="83"/>
      <c r="AC70" s="83"/>
      <c r="AD70" s="83"/>
      <c r="AE70" s="83"/>
      <c r="AF70" s="83"/>
      <c r="AG70" s="83"/>
      <c r="AH70" s="83"/>
      <c r="AI70" s="83"/>
      <c r="AJ70" s="83"/>
      <c r="AK70" s="83"/>
      <c r="AL70" s="83"/>
      <c r="AM70" s="83"/>
      <c r="AN70" s="83"/>
      <c r="AO70" s="83"/>
      <c r="AP70" s="83"/>
      <c r="AQ70" s="83"/>
      <c r="AR70" s="83"/>
      <c r="AS70" s="83"/>
      <c r="AT70" s="72" t="s">
        <v>53</v>
      </c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3"/>
      <c r="BH70" s="73"/>
      <c r="BI70" s="73"/>
      <c r="BJ70" s="73"/>
      <c r="BK70" s="73"/>
      <c r="BL70" s="73"/>
      <c r="BM70" s="73"/>
      <c r="BN70" s="73"/>
      <c r="BO70" s="73"/>
      <c r="BP70" s="73"/>
      <c r="BQ70" s="73"/>
      <c r="BR70" s="73"/>
      <c r="BS70" s="73"/>
      <c r="BT70" s="73"/>
      <c r="BU70" s="73"/>
      <c r="BV70" s="73"/>
      <c r="BW70" s="74"/>
      <c r="BX70" s="66"/>
      <c r="BY70" s="67"/>
      <c r="BZ70" s="67"/>
      <c r="CA70" s="67"/>
      <c r="CB70" s="67"/>
      <c r="CC70" s="67"/>
      <c r="CD70" s="67"/>
      <c r="CE70" s="67"/>
      <c r="CF70" s="67"/>
      <c r="CG70" s="67"/>
      <c r="CH70" s="67"/>
      <c r="CI70" s="67"/>
      <c r="CJ70" s="67"/>
      <c r="CK70" s="67"/>
      <c r="CL70" s="67"/>
      <c r="CM70" s="67"/>
      <c r="CN70" s="67"/>
      <c r="CO70" s="67"/>
      <c r="CP70" s="67"/>
      <c r="CQ70" s="67"/>
      <c r="CR70" s="68"/>
    </row>
    <row r="71" spans="1:96" s="62" customFormat="1" ht="11.25" x14ac:dyDescent="0.2">
      <c r="A71" s="82"/>
      <c r="B71" s="83"/>
      <c r="C71" s="83"/>
      <c r="D71" s="83"/>
      <c r="E71" s="83"/>
      <c r="F71" s="83"/>
      <c r="G71" s="83"/>
      <c r="H71" s="83"/>
      <c r="I71" s="83"/>
      <c r="J71" s="83"/>
      <c r="K71" s="83"/>
      <c r="L71" s="83"/>
      <c r="M71" s="83"/>
      <c r="N71" s="83"/>
      <c r="O71" s="83"/>
      <c r="P71" s="83"/>
      <c r="Q71" s="83"/>
      <c r="R71" s="83"/>
      <c r="S71" s="83"/>
      <c r="T71" s="83"/>
      <c r="U71" s="83"/>
      <c r="V71" s="83"/>
      <c r="W71" s="83"/>
      <c r="X71" s="83"/>
      <c r="Y71" s="83"/>
      <c r="Z71" s="83"/>
      <c r="AA71" s="83"/>
      <c r="AB71" s="83"/>
      <c r="AC71" s="83"/>
      <c r="AD71" s="83"/>
      <c r="AE71" s="83"/>
      <c r="AF71" s="83"/>
      <c r="AG71" s="83"/>
      <c r="AH71" s="83"/>
      <c r="AI71" s="83"/>
      <c r="AJ71" s="83"/>
      <c r="AK71" s="83"/>
      <c r="AL71" s="83"/>
      <c r="AM71" s="83"/>
      <c r="AN71" s="83"/>
      <c r="AO71" s="83"/>
      <c r="AP71" s="83"/>
      <c r="AQ71" s="83"/>
      <c r="AR71" s="83"/>
      <c r="AS71" s="83"/>
      <c r="AT71" s="72" t="s">
        <v>54</v>
      </c>
      <c r="AU71" s="73"/>
      <c r="AV71" s="73"/>
      <c r="AW71" s="73"/>
      <c r="AX71" s="73"/>
      <c r="AY71" s="73"/>
      <c r="AZ71" s="73"/>
      <c r="BA71" s="73"/>
      <c r="BB71" s="73"/>
      <c r="BC71" s="73"/>
      <c r="BD71" s="73"/>
      <c r="BE71" s="73"/>
      <c r="BF71" s="73"/>
      <c r="BG71" s="73"/>
      <c r="BH71" s="73"/>
      <c r="BI71" s="73"/>
      <c r="BJ71" s="73"/>
      <c r="BK71" s="73"/>
      <c r="BL71" s="73"/>
      <c r="BM71" s="73"/>
      <c r="BN71" s="73"/>
      <c r="BO71" s="73"/>
      <c r="BP71" s="73"/>
      <c r="BQ71" s="73"/>
      <c r="BR71" s="73"/>
      <c r="BS71" s="73"/>
      <c r="BT71" s="73"/>
      <c r="BU71" s="73"/>
      <c r="BV71" s="73"/>
      <c r="BW71" s="74"/>
      <c r="BX71" s="66">
        <f t="shared" si="5"/>
        <v>0.36624999999999996</v>
      </c>
      <c r="BY71" s="67"/>
      <c r="BZ71" s="67"/>
      <c r="CA71" s="67"/>
      <c r="CB71" s="67"/>
      <c r="CC71" s="67"/>
      <c r="CD71" s="67"/>
      <c r="CE71" s="67"/>
      <c r="CF71" s="67"/>
      <c r="CG71" s="67"/>
      <c r="CH71" s="67"/>
      <c r="CI71" s="67"/>
      <c r="CJ71" s="67"/>
      <c r="CK71" s="67"/>
      <c r="CL71" s="67"/>
      <c r="CM71" s="67"/>
      <c r="CN71" s="67"/>
      <c r="CO71" s="67"/>
      <c r="CP71" s="67"/>
      <c r="CQ71" s="67"/>
      <c r="CR71" s="68"/>
    </row>
    <row r="72" spans="1:96" s="62" customFormat="1" ht="11.25" x14ac:dyDescent="0.2">
      <c r="A72" s="82"/>
      <c r="B72" s="83"/>
      <c r="C72" s="83"/>
      <c r="D72" s="83"/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83"/>
      <c r="Q72" s="83"/>
      <c r="R72" s="83"/>
      <c r="S72" s="83"/>
      <c r="T72" s="83"/>
      <c r="U72" s="83"/>
      <c r="V72" s="83"/>
      <c r="W72" s="83"/>
      <c r="X72" s="83"/>
      <c r="Y72" s="83"/>
      <c r="Z72" s="83"/>
      <c r="AA72" s="83"/>
      <c r="AB72" s="83"/>
      <c r="AC72" s="83"/>
      <c r="AD72" s="83"/>
      <c r="AE72" s="83"/>
      <c r="AF72" s="83"/>
      <c r="AG72" s="83"/>
      <c r="AH72" s="83"/>
      <c r="AI72" s="83"/>
      <c r="AJ72" s="83"/>
      <c r="AK72" s="83"/>
      <c r="AL72" s="83"/>
      <c r="AM72" s="83"/>
      <c r="AN72" s="83"/>
      <c r="AO72" s="83"/>
      <c r="AP72" s="83"/>
      <c r="AQ72" s="83"/>
      <c r="AR72" s="83"/>
      <c r="AS72" s="83"/>
      <c r="AT72" s="72" t="s">
        <v>55</v>
      </c>
      <c r="AU72" s="73"/>
      <c r="AV72" s="73"/>
      <c r="AW72" s="73"/>
      <c r="AX72" s="73"/>
      <c r="AY72" s="73"/>
      <c r="AZ72" s="73"/>
      <c r="BA72" s="73"/>
      <c r="BB72" s="73"/>
      <c r="BC72" s="73"/>
      <c r="BD72" s="73"/>
      <c r="BE72" s="73"/>
      <c r="BF72" s="73"/>
      <c r="BG72" s="73"/>
      <c r="BH72" s="73"/>
      <c r="BI72" s="73"/>
      <c r="BJ72" s="73"/>
      <c r="BK72" s="73"/>
      <c r="BL72" s="73"/>
      <c r="BM72" s="73"/>
      <c r="BN72" s="73"/>
      <c r="BO72" s="73"/>
      <c r="BP72" s="73"/>
      <c r="BQ72" s="73"/>
      <c r="BR72" s="73"/>
      <c r="BS72" s="73"/>
      <c r="BT72" s="73"/>
      <c r="BU72" s="73"/>
      <c r="BV72" s="73"/>
      <c r="BW72" s="74"/>
      <c r="BX72" s="66">
        <f t="shared" si="5"/>
        <v>0.79299999999999993</v>
      </c>
      <c r="BY72" s="67"/>
      <c r="BZ72" s="67"/>
      <c r="CA72" s="67"/>
      <c r="CB72" s="67"/>
      <c r="CC72" s="67"/>
      <c r="CD72" s="67"/>
      <c r="CE72" s="67"/>
      <c r="CF72" s="67"/>
      <c r="CG72" s="67"/>
      <c r="CH72" s="67"/>
      <c r="CI72" s="67"/>
      <c r="CJ72" s="67"/>
      <c r="CK72" s="67"/>
      <c r="CL72" s="67"/>
      <c r="CM72" s="67"/>
      <c r="CN72" s="67"/>
      <c r="CO72" s="67"/>
      <c r="CP72" s="67"/>
      <c r="CQ72" s="67"/>
      <c r="CR72" s="68"/>
    </row>
    <row r="73" spans="1:96" s="62" customFormat="1" ht="36" customHeight="1" x14ac:dyDescent="0.2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3"/>
      <c r="X73" s="83"/>
      <c r="Y73" s="83"/>
      <c r="Z73" s="83"/>
      <c r="AA73" s="83"/>
      <c r="AB73" s="83"/>
      <c r="AC73" s="83"/>
      <c r="AD73" s="83"/>
      <c r="AE73" s="83"/>
      <c r="AF73" s="83"/>
      <c r="AG73" s="83"/>
      <c r="AH73" s="83"/>
      <c r="AI73" s="83"/>
      <c r="AJ73" s="83"/>
      <c r="AK73" s="83"/>
      <c r="AL73" s="83"/>
      <c r="AM73" s="83"/>
      <c r="AN73" s="83"/>
      <c r="AO73" s="83"/>
      <c r="AP73" s="83"/>
      <c r="AQ73" s="83"/>
      <c r="AR73" s="83"/>
      <c r="AS73" s="83"/>
      <c r="AT73" s="56" t="s">
        <v>50</v>
      </c>
      <c r="AU73" s="57"/>
      <c r="AV73" s="57"/>
      <c r="AW73" s="57"/>
      <c r="AX73" s="57"/>
      <c r="AY73" s="57"/>
      <c r="AZ73" s="57"/>
      <c r="BA73" s="57"/>
      <c r="BB73" s="57"/>
      <c r="BC73" s="57"/>
      <c r="BD73" s="57"/>
      <c r="BE73" s="57"/>
      <c r="BF73" s="57"/>
      <c r="BG73" s="57"/>
      <c r="BH73" s="57"/>
      <c r="BI73" s="57"/>
      <c r="BJ73" s="57"/>
      <c r="BK73" s="57"/>
      <c r="BL73" s="57"/>
      <c r="BM73" s="57"/>
      <c r="BN73" s="57"/>
      <c r="BO73" s="57"/>
      <c r="BP73" s="57"/>
      <c r="BQ73" s="57"/>
      <c r="BR73" s="57"/>
      <c r="BS73" s="57"/>
      <c r="BT73" s="57"/>
      <c r="BU73" s="57"/>
      <c r="BV73" s="57"/>
      <c r="BW73" s="58"/>
      <c r="BX73" s="66">
        <f t="shared" ref="BX73:BX77" si="6">BX31*(1-$BX$90)</f>
        <v>0.50509999999999999</v>
      </c>
      <c r="BY73" s="67"/>
      <c r="BZ73" s="67"/>
      <c r="CA73" s="67"/>
      <c r="CB73" s="67"/>
      <c r="CC73" s="67"/>
      <c r="CD73" s="67"/>
      <c r="CE73" s="67"/>
      <c r="CF73" s="67"/>
      <c r="CG73" s="67"/>
      <c r="CH73" s="67"/>
      <c r="CI73" s="67"/>
      <c r="CJ73" s="67"/>
      <c r="CK73" s="67"/>
      <c r="CL73" s="67"/>
      <c r="CM73" s="67"/>
      <c r="CN73" s="67"/>
      <c r="CO73" s="67"/>
      <c r="CP73" s="67"/>
      <c r="CQ73" s="67"/>
      <c r="CR73" s="68"/>
    </row>
    <row r="74" spans="1:96" s="62" customFormat="1" ht="11.25" x14ac:dyDescent="0.2">
      <c r="A74" s="84"/>
      <c r="B74" s="84"/>
      <c r="C74" s="84"/>
      <c r="D74" s="84"/>
      <c r="E74" s="84"/>
      <c r="F74" s="84"/>
      <c r="G74" s="84"/>
      <c r="H74" s="84"/>
      <c r="I74" s="84"/>
      <c r="J74" s="84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84"/>
      <c r="X74" s="84"/>
      <c r="Y74" s="84"/>
      <c r="Z74" s="84"/>
      <c r="AA74" s="84"/>
      <c r="AB74" s="84"/>
      <c r="AC74" s="84"/>
      <c r="AD74" s="84"/>
      <c r="AE74" s="84"/>
      <c r="AF74" s="84"/>
      <c r="AG74" s="84"/>
      <c r="AH74" s="84"/>
      <c r="AI74" s="84"/>
      <c r="AJ74" s="84"/>
      <c r="AK74" s="84"/>
      <c r="AL74" s="84"/>
      <c r="AM74" s="84"/>
      <c r="AN74" s="84"/>
      <c r="AO74" s="84"/>
      <c r="AP74" s="84"/>
      <c r="AQ74" s="84"/>
      <c r="AR74" s="84"/>
      <c r="AS74" s="84"/>
      <c r="AT74" s="72" t="s">
        <v>52</v>
      </c>
      <c r="AU74" s="73"/>
      <c r="AV74" s="73"/>
      <c r="AW74" s="73"/>
      <c r="AX74" s="73"/>
      <c r="AY74" s="73"/>
      <c r="AZ74" s="73"/>
      <c r="BA74" s="73"/>
      <c r="BB74" s="73"/>
      <c r="BC74" s="73"/>
      <c r="BD74" s="73"/>
      <c r="BE74" s="73"/>
      <c r="BF74" s="73"/>
      <c r="BG74" s="73"/>
      <c r="BH74" s="73"/>
      <c r="BI74" s="73"/>
      <c r="BJ74" s="73"/>
      <c r="BK74" s="73"/>
      <c r="BL74" s="73"/>
      <c r="BM74" s="73"/>
      <c r="BN74" s="73"/>
      <c r="BO74" s="73"/>
      <c r="BP74" s="73"/>
      <c r="BQ74" s="73"/>
      <c r="BR74" s="73"/>
      <c r="BS74" s="73"/>
      <c r="BT74" s="73"/>
      <c r="BU74" s="73"/>
      <c r="BV74" s="73"/>
      <c r="BW74" s="74"/>
      <c r="BX74" s="66">
        <f t="shared" si="6"/>
        <v>0.81974999999999998</v>
      </c>
      <c r="BY74" s="67"/>
      <c r="BZ74" s="67"/>
      <c r="CA74" s="67"/>
      <c r="CB74" s="67"/>
      <c r="CC74" s="67"/>
      <c r="CD74" s="67"/>
      <c r="CE74" s="67"/>
      <c r="CF74" s="67"/>
      <c r="CG74" s="67"/>
      <c r="CH74" s="67"/>
      <c r="CI74" s="67"/>
      <c r="CJ74" s="67"/>
      <c r="CK74" s="67"/>
      <c r="CL74" s="67"/>
      <c r="CM74" s="67"/>
      <c r="CN74" s="67"/>
      <c r="CO74" s="67"/>
      <c r="CP74" s="67"/>
      <c r="CQ74" s="67"/>
      <c r="CR74" s="68"/>
    </row>
    <row r="75" spans="1:96" s="62" customFormat="1" ht="11.25" x14ac:dyDescent="0.2">
      <c r="A75" s="84"/>
      <c r="B75" s="84"/>
      <c r="C75" s="84"/>
      <c r="D75" s="84"/>
      <c r="E75" s="84"/>
      <c r="F75" s="84"/>
      <c r="G75" s="84"/>
      <c r="H75" s="84"/>
      <c r="I75" s="84"/>
      <c r="J75" s="84"/>
      <c r="K75" s="84"/>
      <c r="L75" s="84"/>
      <c r="M75" s="84"/>
      <c r="N75" s="84"/>
      <c r="O75" s="84"/>
      <c r="P75" s="84"/>
      <c r="Q75" s="84"/>
      <c r="R75" s="84"/>
      <c r="S75" s="84"/>
      <c r="T75" s="84"/>
      <c r="U75" s="84"/>
      <c r="V75" s="84"/>
      <c r="W75" s="84"/>
      <c r="X75" s="84"/>
      <c r="Y75" s="84"/>
      <c r="Z75" s="84"/>
      <c r="AA75" s="84"/>
      <c r="AB75" s="84"/>
      <c r="AC75" s="84"/>
      <c r="AD75" s="84"/>
      <c r="AE75" s="84"/>
      <c r="AF75" s="84"/>
      <c r="AG75" s="84"/>
      <c r="AH75" s="84"/>
      <c r="AI75" s="84"/>
      <c r="AJ75" s="84"/>
      <c r="AK75" s="84"/>
      <c r="AL75" s="84"/>
      <c r="AM75" s="84"/>
      <c r="AN75" s="84"/>
      <c r="AO75" s="84"/>
      <c r="AP75" s="84"/>
      <c r="AQ75" s="84"/>
      <c r="AR75" s="84"/>
      <c r="AS75" s="84"/>
      <c r="AT75" s="72" t="s">
        <v>53</v>
      </c>
      <c r="AU75" s="73"/>
      <c r="AV75" s="73"/>
      <c r="AW75" s="73"/>
      <c r="AX75" s="73"/>
      <c r="AY75" s="73"/>
      <c r="AZ75" s="73"/>
      <c r="BA75" s="73"/>
      <c r="BB75" s="73"/>
      <c r="BC75" s="73"/>
      <c r="BD75" s="73"/>
      <c r="BE75" s="73"/>
      <c r="BF75" s="73"/>
      <c r="BG75" s="73"/>
      <c r="BH75" s="73"/>
      <c r="BI75" s="73"/>
      <c r="BJ75" s="73"/>
      <c r="BK75" s="73"/>
      <c r="BL75" s="73"/>
      <c r="BM75" s="73"/>
      <c r="BN75" s="73"/>
      <c r="BO75" s="73"/>
      <c r="BP75" s="73"/>
      <c r="BQ75" s="73"/>
      <c r="BR75" s="73"/>
      <c r="BS75" s="73"/>
      <c r="BT75" s="73"/>
      <c r="BU75" s="73"/>
      <c r="BV75" s="73"/>
      <c r="BW75" s="74"/>
      <c r="BX75" s="66"/>
      <c r="BY75" s="67"/>
      <c r="BZ75" s="67"/>
      <c r="CA75" s="67"/>
      <c r="CB75" s="67"/>
      <c r="CC75" s="67"/>
      <c r="CD75" s="67"/>
      <c r="CE75" s="67"/>
      <c r="CF75" s="67"/>
      <c r="CG75" s="67"/>
      <c r="CH75" s="67"/>
      <c r="CI75" s="67"/>
      <c r="CJ75" s="67"/>
      <c r="CK75" s="67"/>
      <c r="CL75" s="67"/>
      <c r="CM75" s="67"/>
      <c r="CN75" s="67"/>
      <c r="CO75" s="67"/>
      <c r="CP75" s="67"/>
      <c r="CQ75" s="67"/>
      <c r="CR75" s="68"/>
    </row>
    <row r="76" spans="1:96" s="62" customFormat="1" ht="11.25" x14ac:dyDescent="0.2">
      <c r="A76" s="84"/>
      <c r="B76" s="84"/>
      <c r="C76" s="84"/>
      <c r="D76" s="84"/>
      <c r="E76" s="84"/>
      <c r="F76" s="84"/>
      <c r="G76" s="84"/>
      <c r="H76" s="84"/>
      <c r="I76" s="84"/>
      <c r="J76" s="84"/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84"/>
      <c r="W76" s="84"/>
      <c r="X76" s="84"/>
      <c r="Y76" s="84"/>
      <c r="Z76" s="84"/>
      <c r="AA76" s="84"/>
      <c r="AB76" s="84"/>
      <c r="AC76" s="84"/>
      <c r="AD76" s="84"/>
      <c r="AE76" s="84"/>
      <c r="AF76" s="84"/>
      <c r="AG76" s="84"/>
      <c r="AH76" s="84"/>
      <c r="AI76" s="84"/>
      <c r="AJ76" s="84"/>
      <c r="AK76" s="84"/>
      <c r="AL76" s="84"/>
      <c r="AM76" s="84"/>
      <c r="AN76" s="84"/>
      <c r="AO76" s="84"/>
      <c r="AP76" s="84"/>
      <c r="AQ76" s="84"/>
      <c r="AR76" s="84"/>
      <c r="AS76" s="84"/>
      <c r="AT76" s="72" t="s">
        <v>54</v>
      </c>
      <c r="AU76" s="73"/>
      <c r="AV76" s="73"/>
      <c r="AW76" s="73"/>
      <c r="AX76" s="73"/>
      <c r="AY76" s="73"/>
      <c r="AZ76" s="73"/>
      <c r="BA76" s="73"/>
      <c r="BB76" s="73"/>
      <c r="BC76" s="73"/>
      <c r="BD76" s="73"/>
      <c r="BE76" s="73"/>
      <c r="BF76" s="73"/>
      <c r="BG76" s="73"/>
      <c r="BH76" s="73"/>
      <c r="BI76" s="73"/>
      <c r="BJ76" s="73"/>
      <c r="BK76" s="73"/>
      <c r="BL76" s="73"/>
      <c r="BM76" s="73"/>
      <c r="BN76" s="73"/>
      <c r="BO76" s="73"/>
      <c r="BP76" s="73"/>
      <c r="BQ76" s="73"/>
      <c r="BR76" s="73"/>
      <c r="BS76" s="73"/>
      <c r="BT76" s="73"/>
      <c r="BU76" s="73"/>
      <c r="BV76" s="73"/>
      <c r="BW76" s="74"/>
      <c r="BX76" s="66">
        <f t="shared" si="6"/>
        <v>0.21975</v>
      </c>
      <c r="BY76" s="67"/>
      <c r="BZ76" s="67"/>
      <c r="CA76" s="67"/>
      <c r="CB76" s="67"/>
      <c r="CC76" s="67"/>
      <c r="CD76" s="67"/>
      <c r="CE76" s="67"/>
      <c r="CF76" s="67"/>
      <c r="CG76" s="67"/>
      <c r="CH76" s="67"/>
      <c r="CI76" s="67"/>
      <c r="CJ76" s="67"/>
      <c r="CK76" s="67"/>
      <c r="CL76" s="67"/>
      <c r="CM76" s="67"/>
      <c r="CN76" s="67"/>
      <c r="CO76" s="67"/>
      <c r="CP76" s="67"/>
      <c r="CQ76" s="67"/>
      <c r="CR76" s="68"/>
    </row>
    <row r="77" spans="1:96" s="62" customFormat="1" ht="11.25" x14ac:dyDescent="0.2">
      <c r="A77" s="84"/>
      <c r="B77" s="84"/>
      <c r="C77" s="84"/>
      <c r="D77" s="84"/>
      <c r="E77" s="84"/>
      <c r="F77" s="84"/>
      <c r="G77" s="84"/>
      <c r="H77" s="84"/>
      <c r="I77" s="84"/>
      <c r="J77" s="84"/>
      <c r="K77" s="84"/>
      <c r="L77" s="84"/>
      <c r="M77" s="84"/>
      <c r="N77" s="84"/>
      <c r="O77" s="84"/>
      <c r="P77" s="84"/>
      <c r="Q77" s="84"/>
      <c r="R77" s="84"/>
      <c r="S77" s="84"/>
      <c r="T77" s="84"/>
      <c r="U77" s="84"/>
      <c r="V77" s="84"/>
      <c r="W77" s="84"/>
      <c r="X77" s="84"/>
      <c r="Y77" s="84"/>
      <c r="Z77" s="84"/>
      <c r="AA77" s="84"/>
      <c r="AB77" s="84"/>
      <c r="AC77" s="84"/>
      <c r="AD77" s="84"/>
      <c r="AE77" s="84"/>
      <c r="AF77" s="84"/>
      <c r="AG77" s="84"/>
      <c r="AH77" s="84"/>
      <c r="AI77" s="84"/>
      <c r="AJ77" s="84"/>
      <c r="AK77" s="84"/>
      <c r="AL77" s="84"/>
      <c r="AM77" s="84"/>
      <c r="AN77" s="84"/>
      <c r="AO77" s="84"/>
      <c r="AP77" s="84"/>
      <c r="AQ77" s="84"/>
      <c r="AR77" s="84"/>
      <c r="AS77" s="84"/>
      <c r="AT77" s="72" t="s">
        <v>55</v>
      </c>
      <c r="AU77" s="73"/>
      <c r="AV77" s="73"/>
      <c r="AW77" s="73"/>
      <c r="AX77" s="73"/>
      <c r="AY77" s="73"/>
      <c r="AZ77" s="73"/>
      <c r="BA77" s="73"/>
      <c r="BB77" s="73"/>
      <c r="BC77" s="73"/>
      <c r="BD77" s="73"/>
      <c r="BE77" s="73"/>
      <c r="BF77" s="73"/>
      <c r="BG77" s="73"/>
      <c r="BH77" s="73"/>
      <c r="BI77" s="73"/>
      <c r="BJ77" s="73"/>
      <c r="BK77" s="73"/>
      <c r="BL77" s="73"/>
      <c r="BM77" s="73"/>
      <c r="BN77" s="73"/>
      <c r="BO77" s="73"/>
      <c r="BP77" s="73"/>
      <c r="BQ77" s="73"/>
      <c r="BR77" s="73"/>
      <c r="BS77" s="73"/>
      <c r="BT77" s="73"/>
      <c r="BU77" s="73"/>
      <c r="BV77" s="73"/>
      <c r="BW77" s="74"/>
      <c r="BX77" s="66">
        <f t="shared" si="6"/>
        <v>0.4758</v>
      </c>
      <c r="BY77" s="67"/>
      <c r="BZ77" s="67"/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7"/>
      <c r="CO77" s="67"/>
      <c r="CP77" s="67"/>
      <c r="CQ77" s="67"/>
      <c r="CR77" s="68"/>
    </row>
    <row r="79" spans="1:96" x14ac:dyDescent="0.25">
      <c r="A79" s="82" t="s">
        <v>57</v>
      </c>
      <c r="B79" s="83"/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  <c r="AA79" s="83"/>
      <c r="AB79" s="83"/>
      <c r="AC79" s="83"/>
      <c r="AD79" s="83"/>
      <c r="AE79" s="83"/>
      <c r="AF79" s="83"/>
      <c r="AG79" s="83"/>
      <c r="AH79" s="83"/>
      <c r="AI79" s="83"/>
      <c r="AJ79" s="83"/>
      <c r="AK79" s="83"/>
      <c r="AL79" s="83"/>
      <c r="AM79" s="83"/>
      <c r="AN79" s="83"/>
      <c r="AO79" s="83"/>
      <c r="AP79" s="83"/>
      <c r="AQ79" s="83"/>
      <c r="AR79" s="83"/>
      <c r="AS79" s="83"/>
      <c r="AT79" s="56" t="s">
        <v>58</v>
      </c>
      <c r="AU79" s="57"/>
      <c r="AV79" s="57"/>
      <c r="AW79" s="57"/>
      <c r="AX79" s="57"/>
      <c r="AY79" s="57"/>
      <c r="AZ79" s="57"/>
      <c r="BA79" s="57"/>
      <c r="BB79" s="57"/>
      <c r="BC79" s="57"/>
      <c r="BD79" s="57"/>
      <c r="BE79" s="57"/>
      <c r="BF79" s="57"/>
      <c r="BG79" s="57"/>
      <c r="BH79" s="57"/>
      <c r="BI79" s="57"/>
      <c r="BJ79" s="57"/>
      <c r="BK79" s="57"/>
      <c r="BL79" s="57"/>
      <c r="BM79" s="57"/>
      <c r="BN79" s="57"/>
      <c r="BO79" s="57"/>
      <c r="BP79" s="57"/>
      <c r="BQ79" s="57"/>
      <c r="BR79" s="57"/>
      <c r="BS79" s="57"/>
      <c r="BT79" s="57"/>
      <c r="BU79" s="57"/>
      <c r="BV79" s="57"/>
      <c r="BW79" s="57"/>
      <c r="BX79" s="85">
        <v>0.35</v>
      </c>
      <c r="BY79" s="86"/>
      <c r="BZ79" s="86"/>
      <c r="CA79" s="86"/>
      <c r="CB79" s="86"/>
      <c r="CC79" s="86"/>
      <c r="CD79" s="86"/>
      <c r="CE79" s="86"/>
      <c r="CF79" s="86"/>
      <c r="CG79" s="86"/>
      <c r="CH79" s="86"/>
      <c r="CI79" s="86"/>
      <c r="CJ79" s="86"/>
      <c r="CK79" s="86"/>
      <c r="CL79" s="86"/>
      <c r="CM79" s="86"/>
      <c r="CN79" s="86"/>
      <c r="CO79" s="86"/>
      <c r="CP79" s="86"/>
      <c r="CQ79" s="86"/>
      <c r="CR79" s="87"/>
    </row>
    <row r="80" spans="1:96" x14ac:dyDescent="0.25">
      <c r="A80" s="83"/>
      <c r="B80" s="83"/>
      <c r="C80" s="83"/>
      <c r="D80" s="83"/>
      <c r="E80" s="83"/>
      <c r="F80" s="83"/>
      <c r="G80" s="83"/>
      <c r="H80" s="83"/>
      <c r="I80" s="83"/>
      <c r="J80" s="83"/>
      <c r="K80" s="83"/>
      <c r="L80" s="83"/>
      <c r="M80" s="83"/>
      <c r="N80" s="83"/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  <c r="Z80" s="83"/>
      <c r="AA80" s="83"/>
      <c r="AB80" s="83"/>
      <c r="AC80" s="83"/>
      <c r="AD80" s="83"/>
      <c r="AE80" s="83"/>
      <c r="AF80" s="83"/>
      <c r="AG80" s="83"/>
      <c r="AH80" s="83"/>
      <c r="AI80" s="83"/>
      <c r="AJ80" s="83"/>
      <c r="AK80" s="83"/>
      <c r="AL80" s="83"/>
      <c r="AM80" s="83"/>
      <c r="AN80" s="83"/>
      <c r="AO80" s="83"/>
      <c r="AP80" s="83"/>
      <c r="AQ80" s="83"/>
      <c r="AR80" s="83"/>
      <c r="AS80" s="83"/>
      <c r="AT80" s="56" t="s">
        <v>59</v>
      </c>
      <c r="AU80" s="57"/>
      <c r="AV80" s="57"/>
      <c r="AW80" s="57"/>
      <c r="AX80" s="57"/>
      <c r="AY80" s="57"/>
      <c r="AZ80" s="57"/>
      <c r="BA80" s="57"/>
      <c r="BB80" s="57"/>
      <c r="BC80" s="57"/>
      <c r="BD80" s="57"/>
      <c r="BE80" s="57"/>
      <c r="BF80" s="57"/>
      <c r="BG80" s="57"/>
      <c r="BH80" s="57"/>
      <c r="BI80" s="57"/>
      <c r="BJ80" s="57"/>
      <c r="BK80" s="57"/>
      <c r="BL80" s="57"/>
      <c r="BM80" s="57"/>
      <c r="BN80" s="57"/>
      <c r="BO80" s="57"/>
      <c r="BP80" s="57"/>
      <c r="BQ80" s="57"/>
      <c r="BR80" s="57"/>
      <c r="BS80" s="57"/>
      <c r="BT80" s="57"/>
      <c r="BU80" s="57"/>
      <c r="BV80" s="57"/>
      <c r="BW80" s="57"/>
      <c r="BX80" s="88">
        <v>0.35</v>
      </c>
      <c r="BY80" s="89"/>
      <c r="BZ80" s="89"/>
      <c r="CA80" s="89"/>
      <c r="CB80" s="89"/>
      <c r="CC80" s="89"/>
      <c r="CD80" s="89"/>
      <c r="CE80" s="89"/>
      <c r="CF80" s="89"/>
      <c r="CG80" s="89"/>
      <c r="CH80" s="89"/>
      <c r="CI80" s="89"/>
      <c r="CJ80" s="89"/>
      <c r="CK80" s="89"/>
      <c r="CL80" s="89"/>
      <c r="CM80" s="89"/>
      <c r="CN80" s="89"/>
      <c r="CO80" s="89"/>
      <c r="CP80" s="89"/>
      <c r="CQ80" s="89"/>
      <c r="CR80" s="90"/>
    </row>
    <row r="81" spans="1:96" x14ac:dyDescent="0.25">
      <c r="A81" s="91"/>
      <c r="B81" s="91"/>
      <c r="C81" s="91"/>
      <c r="D81" s="91"/>
      <c r="E81" s="91"/>
      <c r="F81" s="91"/>
      <c r="G81" s="91"/>
      <c r="H81" s="91"/>
      <c r="I81" s="91"/>
      <c r="J81" s="91"/>
      <c r="K81" s="91"/>
      <c r="L81" s="91"/>
      <c r="M81" s="91"/>
      <c r="N81" s="91"/>
      <c r="O81" s="91"/>
      <c r="P81" s="91"/>
      <c r="Q81" s="91"/>
      <c r="R81" s="91"/>
      <c r="S81" s="91"/>
      <c r="T81" s="91"/>
      <c r="U81" s="91"/>
      <c r="V81" s="91"/>
      <c r="W81" s="91"/>
      <c r="X81" s="91"/>
      <c r="Y81" s="91"/>
      <c r="Z81" s="91"/>
      <c r="AA81" s="91"/>
      <c r="AB81" s="91"/>
      <c r="AC81" s="91"/>
      <c r="AD81" s="91"/>
      <c r="AE81" s="91"/>
      <c r="AF81" s="91"/>
      <c r="AG81" s="91"/>
      <c r="AH81" s="91"/>
      <c r="AI81" s="91"/>
      <c r="AJ81" s="91"/>
      <c r="AK81" s="91"/>
      <c r="AL81" s="91"/>
      <c r="AM81" s="91"/>
      <c r="AN81" s="91"/>
      <c r="AO81" s="91"/>
      <c r="AP81" s="91"/>
      <c r="AQ81" s="91"/>
      <c r="AR81" s="91"/>
      <c r="AS81" s="91"/>
      <c r="AT81" s="56" t="s">
        <v>60</v>
      </c>
      <c r="AU81" s="57"/>
      <c r="AV81" s="57"/>
      <c r="AW81" s="57"/>
      <c r="AX81" s="57"/>
      <c r="AY81" s="57"/>
      <c r="AZ81" s="57"/>
      <c r="BA81" s="57"/>
      <c r="BB81" s="57"/>
      <c r="BC81" s="57"/>
      <c r="BD81" s="57"/>
      <c r="BE81" s="57"/>
      <c r="BF81" s="57"/>
      <c r="BG81" s="57"/>
      <c r="BH81" s="57"/>
      <c r="BI81" s="57"/>
      <c r="BJ81" s="57"/>
      <c r="BK81" s="57"/>
      <c r="BL81" s="57"/>
      <c r="BM81" s="57"/>
      <c r="BN81" s="57"/>
      <c r="BO81" s="57"/>
      <c r="BP81" s="57"/>
      <c r="BQ81" s="57"/>
      <c r="BR81" s="57"/>
      <c r="BS81" s="57"/>
      <c r="BT81" s="57"/>
      <c r="BU81" s="57"/>
      <c r="BV81" s="57"/>
      <c r="BW81" s="57"/>
      <c r="BX81" s="88">
        <v>0.35</v>
      </c>
      <c r="BY81" s="89"/>
      <c r="BZ81" s="89"/>
      <c r="CA81" s="89"/>
      <c r="CB81" s="89"/>
      <c r="CC81" s="89"/>
      <c r="CD81" s="89"/>
      <c r="CE81" s="89"/>
      <c r="CF81" s="89"/>
      <c r="CG81" s="89"/>
      <c r="CH81" s="89"/>
      <c r="CI81" s="89"/>
      <c r="CJ81" s="89"/>
      <c r="CK81" s="89"/>
      <c r="CL81" s="89"/>
      <c r="CM81" s="89"/>
      <c r="CN81" s="89"/>
      <c r="CO81" s="89"/>
      <c r="CP81" s="89"/>
      <c r="CQ81" s="89"/>
      <c r="CR81" s="90"/>
    </row>
    <row r="82" spans="1:96" x14ac:dyDescent="0.25">
      <c r="A82" s="91"/>
      <c r="B82" s="91"/>
      <c r="C82" s="91"/>
      <c r="D82" s="91"/>
      <c r="E82" s="91"/>
      <c r="F82" s="91"/>
      <c r="G82" s="91"/>
      <c r="H82" s="91"/>
      <c r="I82" s="91"/>
      <c r="J82" s="91"/>
      <c r="K82" s="91"/>
      <c r="L82" s="91"/>
      <c r="M82" s="91"/>
      <c r="N82" s="91"/>
      <c r="O82" s="91"/>
      <c r="P82" s="91"/>
      <c r="Q82" s="91"/>
      <c r="R82" s="91"/>
      <c r="S82" s="91"/>
      <c r="T82" s="91"/>
      <c r="U82" s="91"/>
      <c r="V82" s="91"/>
      <c r="W82" s="91"/>
      <c r="X82" s="91"/>
      <c r="Y82" s="91"/>
      <c r="Z82" s="91"/>
      <c r="AA82" s="91"/>
      <c r="AB82" s="91"/>
      <c r="AC82" s="91"/>
      <c r="AD82" s="91"/>
      <c r="AE82" s="91"/>
      <c r="AF82" s="91"/>
      <c r="AG82" s="91"/>
      <c r="AH82" s="91"/>
      <c r="AI82" s="91"/>
      <c r="AJ82" s="91"/>
      <c r="AK82" s="91"/>
      <c r="AL82" s="91"/>
      <c r="AM82" s="91"/>
      <c r="AN82" s="91"/>
      <c r="AO82" s="91"/>
      <c r="AP82" s="91"/>
      <c r="AQ82" s="91"/>
      <c r="AR82" s="91"/>
      <c r="AS82" s="91"/>
      <c r="AT82" s="56" t="s">
        <v>61</v>
      </c>
      <c r="AU82" s="57"/>
      <c r="AV82" s="57"/>
      <c r="AW82" s="57"/>
      <c r="AX82" s="57"/>
      <c r="AY82" s="57"/>
      <c r="AZ82" s="57"/>
      <c r="BA82" s="57"/>
      <c r="BB82" s="57"/>
      <c r="BC82" s="57"/>
      <c r="BD82" s="57"/>
      <c r="BE82" s="57"/>
      <c r="BF82" s="57"/>
      <c r="BG82" s="57"/>
      <c r="BH82" s="57"/>
      <c r="BI82" s="57"/>
      <c r="BJ82" s="57"/>
      <c r="BK82" s="57"/>
      <c r="BL82" s="57"/>
      <c r="BM82" s="57"/>
      <c r="BN82" s="57"/>
      <c r="BO82" s="57"/>
      <c r="BP82" s="57"/>
      <c r="BQ82" s="57"/>
      <c r="BR82" s="57"/>
      <c r="BS82" s="57"/>
      <c r="BT82" s="57"/>
      <c r="BU82" s="57"/>
      <c r="BV82" s="57"/>
      <c r="BW82" s="57"/>
      <c r="BX82" s="88">
        <v>0.3</v>
      </c>
      <c r="BY82" s="89"/>
      <c r="BZ82" s="89"/>
      <c r="CA82" s="89"/>
      <c r="CB82" s="89"/>
      <c r="CC82" s="89"/>
      <c r="CD82" s="89"/>
      <c r="CE82" s="89"/>
      <c r="CF82" s="89"/>
      <c r="CG82" s="89"/>
      <c r="CH82" s="89"/>
      <c r="CI82" s="89"/>
      <c r="CJ82" s="89"/>
      <c r="CK82" s="89"/>
      <c r="CL82" s="89"/>
      <c r="CM82" s="89"/>
      <c r="CN82" s="89"/>
      <c r="CO82" s="89"/>
      <c r="CP82" s="89"/>
      <c r="CQ82" s="89"/>
      <c r="CR82" s="90"/>
    </row>
    <row r="83" spans="1:96" ht="15.75" thickBot="1" x14ac:dyDescent="0.3">
      <c r="A83" s="91"/>
      <c r="B83" s="91"/>
      <c r="C83" s="91"/>
      <c r="D83" s="91"/>
      <c r="E83" s="91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91"/>
      <c r="Q83" s="91"/>
      <c r="R83" s="91"/>
      <c r="S83" s="91"/>
      <c r="T83" s="91"/>
      <c r="U83" s="91"/>
      <c r="V83" s="91"/>
      <c r="W83" s="91"/>
      <c r="X83" s="91"/>
      <c r="Y83" s="91"/>
      <c r="Z83" s="91"/>
      <c r="AA83" s="91"/>
      <c r="AB83" s="91"/>
      <c r="AC83" s="91"/>
      <c r="AD83" s="91"/>
      <c r="AE83" s="91"/>
      <c r="AF83" s="91"/>
      <c r="AG83" s="91"/>
      <c r="AH83" s="91"/>
      <c r="AI83" s="91"/>
      <c r="AJ83" s="91"/>
      <c r="AK83" s="91"/>
      <c r="AL83" s="91"/>
      <c r="AM83" s="91"/>
      <c r="AN83" s="91"/>
      <c r="AO83" s="91"/>
      <c r="AP83" s="91"/>
      <c r="AQ83" s="91"/>
      <c r="AR83" s="91"/>
      <c r="AS83" s="91"/>
      <c r="AT83" s="56" t="s">
        <v>62</v>
      </c>
      <c r="AU83" s="57"/>
      <c r="AV83" s="57"/>
      <c r="AW83" s="57"/>
      <c r="AX83" s="57"/>
      <c r="AY83" s="57"/>
      <c r="AZ83" s="57"/>
      <c r="BA83" s="57"/>
      <c r="BB83" s="57"/>
      <c r="BC83" s="57"/>
      <c r="BD83" s="57"/>
      <c r="BE83" s="57"/>
      <c r="BF83" s="57"/>
      <c r="BG83" s="57"/>
      <c r="BH83" s="57"/>
      <c r="BI83" s="57"/>
      <c r="BJ83" s="57"/>
      <c r="BK83" s="57"/>
      <c r="BL83" s="57"/>
      <c r="BM83" s="57"/>
      <c r="BN83" s="57"/>
      <c r="BO83" s="57"/>
      <c r="BP83" s="57"/>
      <c r="BQ83" s="57"/>
      <c r="BR83" s="57"/>
      <c r="BS83" s="57"/>
      <c r="BT83" s="57"/>
      <c r="BU83" s="57"/>
      <c r="BV83" s="57"/>
      <c r="BW83" s="57"/>
      <c r="BX83" s="92">
        <v>0.3</v>
      </c>
      <c r="BY83" s="93"/>
      <c r="BZ83" s="93"/>
      <c r="CA83" s="93"/>
      <c r="CB83" s="93"/>
      <c r="CC83" s="93"/>
      <c r="CD83" s="93"/>
      <c r="CE83" s="93"/>
      <c r="CF83" s="93"/>
      <c r="CG83" s="93"/>
      <c r="CH83" s="93"/>
      <c r="CI83" s="93"/>
      <c r="CJ83" s="93"/>
      <c r="CK83" s="93"/>
      <c r="CL83" s="93"/>
      <c r="CM83" s="93"/>
      <c r="CN83" s="93"/>
      <c r="CO83" s="93"/>
      <c r="CP83" s="93"/>
      <c r="CQ83" s="93"/>
      <c r="CR83" s="94"/>
    </row>
    <row r="84" spans="1:96" x14ac:dyDescent="0.25">
      <c r="A84" s="91"/>
      <c r="B84" s="91"/>
      <c r="C84" s="91"/>
      <c r="D84" s="91"/>
      <c r="E84" s="91"/>
      <c r="F84" s="91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/>
      <c r="AA84" s="91"/>
      <c r="AB84" s="91"/>
      <c r="AC84" s="91"/>
      <c r="AD84" s="91"/>
      <c r="AE84" s="91"/>
      <c r="AF84" s="91"/>
      <c r="AG84" s="91"/>
      <c r="AH84" s="91"/>
      <c r="AI84" s="91"/>
      <c r="AJ84" s="91"/>
      <c r="AK84" s="91"/>
      <c r="AL84" s="91"/>
      <c r="AM84" s="91"/>
      <c r="AN84" s="91"/>
      <c r="AO84" s="91"/>
      <c r="AP84" s="91"/>
      <c r="AQ84" s="91"/>
      <c r="AR84" s="91"/>
      <c r="AS84" s="91"/>
      <c r="AT84" s="56" t="s">
        <v>63</v>
      </c>
      <c r="AU84" s="57"/>
      <c r="AV84" s="57"/>
      <c r="AW84" s="57"/>
      <c r="AX84" s="57"/>
      <c r="AY84" s="57"/>
      <c r="AZ84" s="57"/>
      <c r="BA84" s="57"/>
      <c r="BB84" s="57"/>
      <c r="BC84" s="57"/>
      <c r="BD84" s="57"/>
      <c r="BE84" s="57"/>
      <c r="BF84" s="57"/>
      <c r="BG84" s="57"/>
      <c r="BH84" s="57"/>
      <c r="BI84" s="57"/>
      <c r="BJ84" s="57"/>
      <c r="BK84" s="57"/>
      <c r="BL84" s="57"/>
      <c r="BM84" s="57"/>
      <c r="BN84" s="57"/>
      <c r="BO84" s="57"/>
      <c r="BP84" s="57"/>
      <c r="BQ84" s="57"/>
      <c r="BR84" s="57"/>
      <c r="BS84" s="57"/>
      <c r="BT84" s="57"/>
      <c r="BU84" s="57"/>
      <c r="BV84" s="57"/>
      <c r="BW84" s="57"/>
      <c r="BX84" s="85">
        <f t="shared" ref="BX84:BX88" si="7">BX83-1%</f>
        <v>0.28999999999999998</v>
      </c>
      <c r="BY84" s="86"/>
      <c r="BZ84" s="86"/>
      <c r="CA84" s="86"/>
      <c r="CB84" s="86"/>
      <c r="CC84" s="86"/>
      <c r="CD84" s="86"/>
      <c r="CE84" s="86"/>
      <c r="CF84" s="86"/>
      <c r="CG84" s="86"/>
      <c r="CH84" s="86"/>
      <c r="CI84" s="86"/>
      <c r="CJ84" s="86"/>
      <c r="CK84" s="86"/>
      <c r="CL84" s="86"/>
      <c r="CM84" s="86"/>
      <c r="CN84" s="86"/>
      <c r="CO84" s="86"/>
      <c r="CP84" s="86"/>
      <c r="CQ84" s="86"/>
      <c r="CR84" s="87"/>
    </row>
    <row r="85" spans="1:96" x14ac:dyDescent="0.25">
      <c r="A85" s="91"/>
      <c r="B85" s="91"/>
      <c r="C85" s="91"/>
      <c r="D85" s="91"/>
      <c r="E85" s="91"/>
      <c r="F85" s="91"/>
      <c r="G85" s="91"/>
      <c r="H85" s="91"/>
      <c r="I85" s="91"/>
      <c r="J85" s="91"/>
      <c r="K85" s="91"/>
      <c r="L85" s="91"/>
      <c r="M85" s="91"/>
      <c r="N85" s="91"/>
      <c r="O85" s="91"/>
      <c r="P85" s="91"/>
      <c r="Q85" s="91"/>
      <c r="R85" s="91"/>
      <c r="S85" s="91"/>
      <c r="T85" s="91"/>
      <c r="U85" s="91"/>
      <c r="V85" s="91"/>
      <c r="W85" s="91"/>
      <c r="X85" s="91"/>
      <c r="Y85" s="91"/>
      <c r="Z85" s="91"/>
      <c r="AA85" s="91"/>
      <c r="AB85" s="91"/>
      <c r="AC85" s="91"/>
      <c r="AD85" s="91"/>
      <c r="AE85" s="91"/>
      <c r="AF85" s="91"/>
      <c r="AG85" s="91"/>
      <c r="AH85" s="91"/>
      <c r="AI85" s="91"/>
      <c r="AJ85" s="91"/>
      <c r="AK85" s="91"/>
      <c r="AL85" s="91"/>
      <c r="AM85" s="91"/>
      <c r="AN85" s="91"/>
      <c r="AO85" s="91"/>
      <c r="AP85" s="91"/>
      <c r="AQ85" s="91"/>
      <c r="AR85" s="91"/>
      <c r="AS85" s="91"/>
      <c r="AT85" s="56" t="s">
        <v>64</v>
      </c>
      <c r="AU85" s="57"/>
      <c r="AV85" s="57"/>
      <c r="AW85" s="57"/>
      <c r="AX85" s="57"/>
      <c r="AY85" s="57"/>
      <c r="AZ85" s="57"/>
      <c r="BA85" s="57"/>
      <c r="BB85" s="57"/>
      <c r="BC85" s="57"/>
      <c r="BD85" s="57"/>
      <c r="BE85" s="57"/>
      <c r="BF85" s="57"/>
      <c r="BG85" s="57"/>
      <c r="BH85" s="57"/>
      <c r="BI85" s="57"/>
      <c r="BJ85" s="57"/>
      <c r="BK85" s="57"/>
      <c r="BL85" s="57"/>
      <c r="BM85" s="57"/>
      <c r="BN85" s="57"/>
      <c r="BO85" s="57"/>
      <c r="BP85" s="57"/>
      <c r="BQ85" s="57"/>
      <c r="BR85" s="57"/>
      <c r="BS85" s="57"/>
      <c r="BT85" s="57"/>
      <c r="BU85" s="57"/>
      <c r="BV85" s="57"/>
      <c r="BW85" s="57"/>
      <c r="BX85" s="88">
        <f t="shared" si="7"/>
        <v>0.27999999999999997</v>
      </c>
      <c r="BY85" s="89"/>
      <c r="BZ85" s="89"/>
      <c r="CA85" s="89"/>
      <c r="CB85" s="89"/>
      <c r="CC85" s="89"/>
      <c r="CD85" s="89"/>
      <c r="CE85" s="89"/>
      <c r="CF85" s="89"/>
      <c r="CG85" s="89"/>
      <c r="CH85" s="89"/>
      <c r="CI85" s="89"/>
      <c r="CJ85" s="89"/>
      <c r="CK85" s="89"/>
      <c r="CL85" s="89"/>
      <c r="CM85" s="89"/>
      <c r="CN85" s="89"/>
      <c r="CO85" s="89"/>
      <c r="CP85" s="89"/>
      <c r="CQ85" s="89"/>
      <c r="CR85" s="90"/>
    </row>
    <row r="86" spans="1:96" x14ac:dyDescent="0.25">
      <c r="A86" s="91"/>
      <c r="B86" s="91"/>
      <c r="C86" s="91"/>
      <c r="D86" s="91"/>
      <c r="E86" s="91"/>
      <c r="F86" s="91"/>
      <c r="G86" s="91"/>
      <c r="H86" s="91"/>
      <c r="I86" s="91"/>
      <c r="J86" s="91"/>
      <c r="K86" s="91"/>
      <c r="L86" s="91"/>
      <c r="M86" s="91"/>
      <c r="N86" s="91"/>
      <c r="O86" s="91"/>
      <c r="P86" s="91"/>
      <c r="Q86" s="91"/>
      <c r="R86" s="91"/>
      <c r="S86" s="91"/>
      <c r="T86" s="91"/>
      <c r="U86" s="91"/>
      <c r="V86" s="91"/>
      <c r="W86" s="91"/>
      <c r="X86" s="91"/>
      <c r="Y86" s="91"/>
      <c r="Z86" s="91"/>
      <c r="AA86" s="91"/>
      <c r="AB86" s="91"/>
      <c r="AC86" s="91"/>
      <c r="AD86" s="91"/>
      <c r="AE86" s="91"/>
      <c r="AF86" s="91"/>
      <c r="AG86" s="91"/>
      <c r="AH86" s="91"/>
      <c r="AI86" s="91"/>
      <c r="AJ86" s="91"/>
      <c r="AK86" s="91"/>
      <c r="AL86" s="91"/>
      <c r="AM86" s="91"/>
      <c r="AN86" s="91"/>
      <c r="AO86" s="91"/>
      <c r="AP86" s="91"/>
      <c r="AQ86" s="91"/>
      <c r="AR86" s="91"/>
      <c r="AS86" s="91"/>
      <c r="AT86" s="95" t="s">
        <v>65</v>
      </c>
      <c r="AU86" s="96"/>
      <c r="AV86" s="96"/>
      <c r="AW86" s="96"/>
      <c r="AX86" s="96"/>
      <c r="AY86" s="96"/>
      <c r="AZ86" s="96"/>
      <c r="BA86" s="96"/>
      <c r="BB86" s="96"/>
      <c r="BC86" s="96"/>
      <c r="BD86" s="96"/>
      <c r="BE86" s="96"/>
      <c r="BF86" s="96"/>
      <c r="BG86" s="96"/>
      <c r="BH86" s="96"/>
      <c r="BI86" s="96"/>
      <c r="BJ86" s="96"/>
      <c r="BK86" s="96"/>
      <c r="BL86" s="96"/>
      <c r="BM86" s="96"/>
      <c r="BN86" s="96"/>
      <c r="BO86" s="96"/>
      <c r="BP86" s="96"/>
      <c r="BQ86" s="96"/>
      <c r="BR86" s="96"/>
      <c r="BS86" s="96"/>
      <c r="BT86" s="96"/>
      <c r="BU86" s="96"/>
      <c r="BV86" s="96"/>
      <c r="BW86" s="96"/>
      <c r="BX86" s="88">
        <f t="shared" si="7"/>
        <v>0.26999999999999996</v>
      </c>
      <c r="BY86" s="89"/>
      <c r="BZ86" s="89"/>
      <c r="CA86" s="89"/>
      <c r="CB86" s="89"/>
      <c r="CC86" s="89"/>
      <c r="CD86" s="89"/>
      <c r="CE86" s="89"/>
      <c r="CF86" s="89"/>
      <c r="CG86" s="89"/>
      <c r="CH86" s="89"/>
      <c r="CI86" s="89"/>
      <c r="CJ86" s="89"/>
      <c r="CK86" s="89"/>
      <c r="CL86" s="89"/>
      <c r="CM86" s="89"/>
      <c r="CN86" s="89"/>
      <c r="CO86" s="89"/>
      <c r="CP86" s="89"/>
      <c r="CQ86" s="89"/>
      <c r="CR86" s="90"/>
    </row>
    <row r="87" spans="1:96" x14ac:dyDescent="0.25">
      <c r="A87" s="91"/>
      <c r="B87" s="91"/>
      <c r="C87" s="91"/>
      <c r="D87" s="91"/>
      <c r="E87" s="91"/>
      <c r="F87" s="91"/>
      <c r="G87" s="91"/>
      <c r="H87" s="91"/>
      <c r="I87" s="91"/>
      <c r="J87" s="91"/>
      <c r="K87" s="91"/>
      <c r="L87" s="91"/>
      <c r="M87" s="91"/>
      <c r="N87" s="91"/>
      <c r="O87" s="91"/>
      <c r="P87" s="91"/>
      <c r="Q87" s="91"/>
      <c r="R87" s="91"/>
      <c r="S87" s="91"/>
      <c r="T87" s="91"/>
      <c r="U87" s="91"/>
      <c r="V87" s="91"/>
      <c r="W87" s="91"/>
      <c r="X87" s="91"/>
      <c r="Y87" s="91"/>
      <c r="Z87" s="91"/>
      <c r="AA87" s="91"/>
      <c r="AB87" s="91"/>
      <c r="AC87" s="91"/>
      <c r="AD87" s="91"/>
      <c r="AE87" s="91"/>
      <c r="AF87" s="91"/>
      <c r="AG87" s="91"/>
      <c r="AH87" s="91"/>
      <c r="AI87" s="91"/>
      <c r="AJ87" s="91"/>
      <c r="AK87" s="91"/>
      <c r="AL87" s="91"/>
      <c r="AM87" s="91"/>
      <c r="AN87" s="91"/>
      <c r="AO87" s="91"/>
      <c r="AP87" s="91"/>
      <c r="AQ87" s="91"/>
      <c r="AR87" s="91"/>
      <c r="AS87" s="91"/>
      <c r="AT87" s="95" t="s">
        <v>66</v>
      </c>
      <c r="AU87" s="96"/>
      <c r="AV87" s="96"/>
      <c r="AW87" s="96"/>
      <c r="AX87" s="96"/>
      <c r="AY87" s="96"/>
      <c r="AZ87" s="96"/>
      <c r="BA87" s="96"/>
      <c r="BB87" s="96"/>
      <c r="BC87" s="96"/>
      <c r="BD87" s="96"/>
      <c r="BE87" s="96"/>
      <c r="BF87" s="96"/>
      <c r="BG87" s="96"/>
      <c r="BH87" s="96"/>
      <c r="BI87" s="96"/>
      <c r="BJ87" s="96"/>
      <c r="BK87" s="96"/>
      <c r="BL87" s="96"/>
      <c r="BM87" s="96"/>
      <c r="BN87" s="96"/>
      <c r="BO87" s="96"/>
      <c r="BP87" s="96"/>
      <c r="BQ87" s="96"/>
      <c r="BR87" s="96"/>
      <c r="BS87" s="96"/>
      <c r="BT87" s="96"/>
      <c r="BU87" s="96"/>
      <c r="BV87" s="96"/>
      <c r="BW87" s="96"/>
      <c r="BX87" s="88">
        <f t="shared" si="7"/>
        <v>0.25999999999999995</v>
      </c>
      <c r="BY87" s="89"/>
      <c r="BZ87" s="89"/>
      <c r="CA87" s="89"/>
      <c r="CB87" s="89"/>
      <c r="CC87" s="89"/>
      <c r="CD87" s="89"/>
      <c r="CE87" s="89"/>
      <c r="CF87" s="89"/>
      <c r="CG87" s="89"/>
      <c r="CH87" s="89"/>
      <c r="CI87" s="89"/>
      <c r="CJ87" s="89"/>
      <c r="CK87" s="89"/>
      <c r="CL87" s="89"/>
      <c r="CM87" s="89"/>
      <c r="CN87" s="89"/>
      <c r="CO87" s="89"/>
      <c r="CP87" s="89"/>
      <c r="CQ87" s="89"/>
      <c r="CR87" s="90"/>
    </row>
    <row r="88" spans="1:96" ht="15.75" thickBot="1" x14ac:dyDescent="0.3">
      <c r="A88" s="91"/>
      <c r="B88" s="91"/>
      <c r="C88" s="91"/>
      <c r="D88" s="91"/>
      <c r="E88" s="91"/>
      <c r="F88" s="91"/>
      <c r="G88" s="91"/>
      <c r="H88" s="91"/>
      <c r="I88" s="91"/>
      <c r="J88" s="91"/>
      <c r="K88" s="91"/>
      <c r="L88" s="91"/>
      <c r="M88" s="91"/>
      <c r="N88" s="91"/>
      <c r="O88" s="91"/>
      <c r="P88" s="91"/>
      <c r="Q88" s="91"/>
      <c r="R88" s="91"/>
      <c r="S88" s="91"/>
      <c r="T88" s="91"/>
      <c r="U88" s="91"/>
      <c r="V88" s="91"/>
      <c r="W88" s="91"/>
      <c r="X88" s="91"/>
      <c r="Y88" s="91"/>
      <c r="Z88" s="91"/>
      <c r="AA88" s="91"/>
      <c r="AB88" s="91"/>
      <c r="AC88" s="91"/>
      <c r="AD88" s="91"/>
      <c r="AE88" s="91"/>
      <c r="AF88" s="91"/>
      <c r="AG88" s="91"/>
      <c r="AH88" s="91"/>
      <c r="AI88" s="91"/>
      <c r="AJ88" s="91"/>
      <c r="AK88" s="91"/>
      <c r="AL88" s="91"/>
      <c r="AM88" s="91"/>
      <c r="AN88" s="91"/>
      <c r="AO88" s="91"/>
      <c r="AP88" s="91"/>
      <c r="AQ88" s="91"/>
      <c r="AR88" s="91"/>
      <c r="AS88" s="91"/>
      <c r="AT88" s="95" t="s">
        <v>67</v>
      </c>
      <c r="AU88" s="96"/>
      <c r="AV88" s="96"/>
      <c r="AW88" s="96"/>
      <c r="AX88" s="96"/>
      <c r="AY88" s="96"/>
      <c r="AZ88" s="96"/>
      <c r="BA88" s="96"/>
      <c r="BB88" s="96"/>
      <c r="BC88" s="96"/>
      <c r="BD88" s="96"/>
      <c r="BE88" s="96"/>
      <c r="BF88" s="96"/>
      <c r="BG88" s="96"/>
      <c r="BH88" s="96"/>
      <c r="BI88" s="96"/>
      <c r="BJ88" s="96"/>
      <c r="BK88" s="96"/>
      <c r="BL88" s="96"/>
      <c r="BM88" s="96"/>
      <c r="BN88" s="96"/>
      <c r="BO88" s="96"/>
      <c r="BP88" s="96"/>
      <c r="BQ88" s="96"/>
      <c r="BR88" s="96"/>
      <c r="BS88" s="96"/>
      <c r="BT88" s="96"/>
      <c r="BU88" s="96"/>
      <c r="BV88" s="96"/>
      <c r="BW88" s="96"/>
      <c r="BX88" s="92">
        <f t="shared" si="7"/>
        <v>0.24999999999999994</v>
      </c>
      <c r="BY88" s="93"/>
      <c r="BZ88" s="93"/>
      <c r="CA88" s="93"/>
      <c r="CB88" s="93"/>
      <c r="CC88" s="93"/>
      <c r="CD88" s="93"/>
      <c r="CE88" s="93"/>
      <c r="CF88" s="93"/>
      <c r="CG88" s="93"/>
      <c r="CH88" s="93"/>
      <c r="CI88" s="93"/>
      <c r="CJ88" s="93"/>
      <c r="CK88" s="93"/>
      <c r="CL88" s="93"/>
      <c r="CM88" s="93"/>
      <c r="CN88" s="93"/>
      <c r="CO88" s="93"/>
      <c r="CP88" s="93"/>
      <c r="CQ88" s="93"/>
      <c r="CR88" s="94"/>
    </row>
    <row r="89" spans="1:96" x14ac:dyDescent="0.25">
      <c r="A89" s="91"/>
      <c r="B89" s="91"/>
      <c r="C89" s="91"/>
      <c r="D89" s="91"/>
      <c r="E89" s="91"/>
      <c r="F89" s="91"/>
      <c r="G89" s="91"/>
      <c r="H89" s="91"/>
      <c r="I89" s="91"/>
      <c r="J89" s="91"/>
      <c r="K89" s="91"/>
      <c r="L89" s="91"/>
      <c r="M89" s="91"/>
      <c r="N89" s="91"/>
      <c r="O89" s="91"/>
      <c r="P89" s="91"/>
      <c r="Q89" s="91"/>
      <c r="R89" s="91"/>
      <c r="S89" s="91"/>
      <c r="T89" s="91"/>
      <c r="U89" s="91"/>
      <c r="V89" s="91"/>
      <c r="W89" s="91"/>
      <c r="X89" s="91"/>
      <c r="Y89" s="91"/>
      <c r="Z89" s="91"/>
      <c r="AA89" s="91"/>
      <c r="AB89" s="91"/>
      <c r="AC89" s="91"/>
      <c r="AD89" s="91"/>
      <c r="AE89" s="91"/>
      <c r="AF89" s="91"/>
      <c r="AG89" s="91"/>
      <c r="AH89" s="91"/>
      <c r="AI89" s="91"/>
      <c r="AJ89" s="91"/>
      <c r="AK89" s="91"/>
      <c r="AL89" s="91"/>
      <c r="AM89" s="91"/>
      <c r="AN89" s="91"/>
      <c r="AO89" s="91"/>
      <c r="AP89" s="91"/>
      <c r="AQ89" s="91"/>
      <c r="AR89" s="91"/>
      <c r="AS89" s="91"/>
      <c r="AT89" s="56" t="s">
        <v>68</v>
      </c>
      <c r="AU89" s="57"/>
      <c r="AV89" s="57"/>
      <c r="AW89" s="57"/>
      <c r="AX89" s="57"/>
      <c r="AY89" s="57"/>
      <c r="AZ89" s="57"/>
      <c r="BA89" s="57"/>
      <c r="BB89" s="57"/>
      <c r="BC89" s="57"/>
      <c r="BD89" s="57"/>
      <c r="BE89" s="57"/>
      <c r="BF89" s="57"/>
      <c r="BG89" s="57"/>
      <c r="BH89" s="57"/>
      <c r="BI89" s="57"/>
      <c r="BJ89" s="57"/>
      <c r="BK89" s="57"/>
      <c r="BL89" s="57"/>
      <c r="BM89" s="57"/>
      <c r="BN89" s="57"/>
      <c r="BO89" s="57"/>
      <c r="BP89" s="57"/>
      <c r="BQ89" s="57"/>
      <c r="BR89" s="57"/>
      <c r="BS89" s="57"/>
      <c r="BT89" s="57"/>
      <c r="BU89" s="57"/>
      <c r="BV89" s="57"/>
      <c r="BW89" s="57"/>
      <c r="BX89" s="85">
        <f t="shared" ref="BX89:BX90" si="8">BX88</f>
        <v>0.24999999999999994</v>
      </c>
      <c r="BY89" s="86"/>
      <c r="BZ89" s="86"/>
      <c r="CA89" s="86"/>
      <c r="CB89" s="86"/>
      <c r="CC89" s="86"/>
      <c r="CD89" s="86"/>
      <c r="CE89" s="86"/>
      <c r="CF89" s="86"/>
      <c r="CG89" s="86"/>
      <c r="CH89" s="86"/>
      <c r="CI89" s="86"/>
      <c r="CJ89" s="86"/>
      <c r="CK89" s="86"/>
      <c r="CL89" s="86"/>
      <c r="CM89" s="86"/>
      <c r="CN89" s="86"/>
      <c r="CO89" s="86"/>
      <c r="CP89" s="86"/>
      <c r="CQ89" s="86"/>
      <c r="CR89" s="87"/>
    </row>
    <row r="90" spans="1:96" x14ac:dyDescent="0.25">
      <c r="A90" s="91"/>
      <c r="B90" s="91"/>
      <c r="C90" s="91"/>
      <c r="D90" s="91"/>
      <c r="E90" s="91"/>
      <c r="F90" s="91"/>
      <c r="G90" s="91"/>
      <c r="H90" s="91"/>
      <c r="I90" s="91"/>
      <c r="J90" s="91"/>
      <c r="K90" s="91"/>
      <c r="L90" s="91"/>
      <c r="M90" s="91"/>
      <c r="N90" s="91"/>
      <c r="O90" s="91"/>
      <c r="P90" s="91"/>
      <c r="Q90" s="91"/>
      <c r="R90" s="91"/>
      <c r="S90" s="91"/>
      <c r="T90" s="91"/>
      <c r="U90" s="91"/>
      <c r="V90" s="91"/>
      <c r="W90" s="91"/>
      <c r="X90" s="91"/>
      <c r="Y90" s="91"/>
      <c r="Z90" s="91"/>
      <c r="AA90" s="91"/>
      <c r="AB90" s="91"/>
      <c r="AC90" s="91"/>
      <c r="AD90" s="91"/>
      <c r="AE90" s="91"/>
      <c r="AF90" s="91"/>
      <c r="AG90" s="91"/>
      <c r="AH90" s="91"/>
      <c r="AI90" s="91"/>
      <c r="AJ90" s="91"/>
      <c r="AK90" s="91"/>
      <c r="AL90" s="91"/>
      <c r="AM90" s="91"/>
      <c r="AN90" s="91"/>
      <c r="AO90" s="91"/>
      <c r="AP90" s="91"/>
      <c r="AQ90" s="91"/>
      <c r="AR90" s="91"/>
      <c r="AS90" s="91"/>
      <c r="AT90" s="56" t="s">
        <v>69</v>
      </c>
      <c r="AU90" s="57"/>
      <c r="AV90" s="57"/>
      <c r="AW90" s="57"/>
      <c r="AX90" s="57"/>
      <c r="AY90" s="57"/>
      <c r="AZ90" s="57"/>
      <c r="BA90" s="57"/>
      <c r="BB90" s="57"/>
      <c r="BC90" s="57"/>
      <c r="BD90" s="57"/>
      <c r="BE90" s="57"/>
      <c r="BF90" s="57"/>
      <c r="BG90" s="57"/>
      <c r="BH90" s="57"/>
      <c r="BI90" s="57"/>
      <c r="BJ90" s="57"/>
      <c r="BK90" s="57"/>
      <c r="BL90" s="57"/>
      <c r="BM90" s="57"/>
      <c r="BN90" s="57"/>
      <c r="BO90" s="57"/>
      <c r="BP90" s="57"/>
      <c r="BQ90" s="57"/>
      <c r="BR90" s="57"/>
      <c r="BS90" s="57"/>
      <c r="BT90" s="57"/>
      <c r="BU90" s="57"/>
      <c r="BV90" s="57"/>
      <c r="BW90" s="57"/>
      <c r="BX90" s="88">
        <f t="shared" si="8"/>
        <v>0.24999999999999994</v>
      </c>
      <c r="BY90" s="89"/>
      <c r="BZ90" s="89"/>
      <c r="CA90" s="89"/>
      <c r="CB90" s="89"/>
      <c r="CC90" s="89"/>
      <c r="CD90" s="89"/>
      <c r="CE90" s="89"/>
      <c r="CF90" s="89"/>
      <c r="CG90" s="89"/>
      <c r="CH90" s="89"/>
      <c r="CI90" s="89"/>
      <c r="CJ90" s="89"/>
      <c r="CK90" s="89"/>
      <c r="CL90" s="89"/>
      <c r="CM90" s="89"/>
      <c r="CN90" s="89"/>
      <c r="CO90" s="89"/>
      <c r="CP90" s="89"/>
      <c r="CQ90" s="89"/>
      <c r="CR90" s="90"/>
    </row>
    <row r="91" spans="1:96" x14ac:dyDescent="0.25">
      <c r="A91" s="91"/>
      <c r="B91" s="91"/>
      <c r="C91" s="91"/>
      <c r="D91" s="91"/>
      <c r="E91" s="91"/>
      <c r="F91" s="91"/>
      <c r="G91" s="91"/>
      <c r="H91" s="91"/>
      <c r="I91" s="91"/>
      <c r="J91" s="91"/>
      <c r="K91" s="91"/>
      <c r="L91" s="91"/>
      <c r="M91" s="91"/>
      <c r="N91" s="91"/>
      <c r="O91" s="91"/>
      <c r="P91" s="91"/>
      <c r="Q91" s="91"/>
      <c r="R91" s="91"/>
      <c r="S91" s="91"/>
      <c r="T91" s="91"/>
      <c r="U91" s="91"/>
      <c r="V91" s="91"/>
      <c r="W91" s="91"/>
      <c r="X91" s="91"/>
      <c r="Y91" s="91"/>
      <c r="Z91" s="91"/>
      <c r="AA91" s="91"/>
      <c r="AB91" s="91"/>
      <c r="AC91" s="91"/>
      <c r="AD91" s="91"/>
      <c r="AE91" s="91"/>
      <c r="AF91" s="91"/>
      <c r="AG91" s="91"/>
      <c r="AH91" s="91"/>
      <c r="AI91" s="91"/>
      <c r="AJ91" s="91"/>
      <c r="AK91" s="91"/>
      <c r="AL91" s="91"/>
      <c r="AM91" s="91"/>
      <c r="AN91" s="91"/>
      <c r="AO91" s="91"/>
      <c r="AP91" s="91"/>
      <c r="AQ91" s="91"/>
      <c r="AR91" s="91"/>
      <c r="AS91" s="91"/>
      <c r="AT91" s="95" t="s">
        <v>70</v>
      </c>
      <c r="AU91" s="96"/>
      <c r="AV91" s="96"/>
      <c r="AW91" s="96"/>
      <c r="AX91" s="96"/>
      <c r="AY91" s="96"/>
      <c r="AZ91" s="96"/>
      <c r="BA91" s="96"/>
      <c r="BB91" s="96"/>
      <c r="BC91" s="96"/>
      <c r="BD91" s="96"/>
      <c r="BE91" s="96"/>
      <c r="BF91" s="96"/>
      <c r="BG91" s="96"/>
      <c r="BH91" s="96"/>
      <c r="BI91" s="96"/>
      <c r="BJ91" s="96"/>
      <c r="BK91" s="96"/>
      <c r="BL91" s="96"/>
      <c r="BM91" s="96"/>
      <c r="BN91" s="96"/>
      <c r="BO91" s="96"/>
      <c r="BP91" s="96"/>
      <c r="BQ91" s="96"/>
      <c r="BR91" s="96"/>
      <c r="BS91" s="96"/>
      <c r="BT91" s="96"/>
      <c r="BU91" s="96"/>
      <c r="BV91" s="96"/>
      <c r="BW91" s="96"/>
      <c r="BX91" s="88">
        <f>BX89</f>
        <v>0.24999999999999994</v>
      </c>
      <c r="BY91" s="89"/>
      <c r="BZ91" s="89"/>
      <c r="CA91" s="89"/>
      <c r="CB91" s="89"/>
      <c r="CC91" s="89"/>
      <c r="CD91" s="89"/>
      <c r="CE91" s="89"/>
      <c r="CF91" s="89"/>
      <c r="CG91" s="89"/>
      <c r="CH91" s="89"/>
      <c r="CI91" s="89"/>
      <c r="CJ91" s="89"/>
      <c r="CK91" s="89"/>
      <c r="CL91" s="89"/>
      <c r="CM91" s="89"/>
      <c r="CN91" s="89"/>
      <c r="CO91" s="89"/>
      <c r="CP91" s="89"/>
      <c r="CQ91" s="89"/>
      <c r="CR91" s="90"/>
    </row>
    <row r="92" spans="1:96" x14ac:dyDescent="0.25">
      <c r="A92" s="91"/>
      <c r="B92" s="91"/>
      <c r="C92" s="91"/>
      <c r="D92" s="91"/>
      <c r="E92" s="91"/>
      <c r="F92" s="91"/>
      <c r="G92" s="91"/>
      <c r="H92" s="91"/>
      <c r="I92" s="91"/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1"/>
      <c r="AH92" s="91"/>
      <c r="AI92" s="91"/>
      <c r="AJ92" s="91"/>
      <c r="AK92" s="91"/>
      <c r="AL92" s="91"/>
      <c r="AM92" s="91"/>
      <c r="AN92" s="91"/>
      <c r="AO92" s="91"/>
      <c r="AP92" s="91"/>
      <c r="AQ92" s="91"/>
      <c r="AR92" s="91"/>
      <c r="AS92" s="91"/>
      <c r="AT92" s="95" t="s">
        <v>71</v>
      </c>
      <c r="AU92" s="96"/>
      <c r="AV92" s="96"/>
      <c r="AW92" s="96"/>
      <c r="AX92" s="96"/>
      <c r="AY92" s="96"/>
      <c r="AZ92" s="96"/>
      <c r="BA92" s="96"/>
      <c r="BB92" s="96"/>
      <c r="BC92" s="96"/>
      <c r="BD92" s="96"/>
      <c r="BE92" s="96"/>
      <c r="BF92" s="96"/>
      <c r="BG92" s="96"/>
      <c r="BH92" s="96"/>
      <c r="BI92" s="96"/>
      <c r="BJ92" s="96"/>
      <c r="BK92" s="96"/>
      <c r="BL92" s="96"/>
      <c r="BM92" s="96"/>
      <c r="BN92" s="96"/>
      <c r="BO92" s="96"/>
      <c r="BP92" s="96"/>
      <c r="BQ92" s="96"/>
      <c r="BR92" s="96"/>
      <c r="BS92" s="96"/>
      <c r="BT92" s="96"/>
      <c r="BU92" s="96"/>
      <c r="BV92" s="96"/>
      <c r="BW92" s="96"/>
      <c r="BX92" s="88">
        <f>BX89</f>
        <v>0.24999999999999994</v>
      </c>
      <c r="BY92" s="89"/>
      <c r="BZ92" s="89"/>
      <c r="CA92" s="89"/>
      <c r="CB92" s="89"/>
      <c r="CC92" s="89"/>
      <c r="CD92" s="89"/>
      <c r="CE92" s="89"/>
      <c r="CF92" s="89"/>
      <c r="CG92" s="89"/>
      <c r="CH92" s="89"/>
      <c r="CI92" s="89"/>
      <c r="CJ92" s="89"/>
      <c r="CK92" s="89"/>
      <c r="CL92" s="89"/>
      <c r="CM92" s="89"/>
      <c r="CN92" s="89"/>
      <c r="CO92" s="89"/>
      <c r="CP92" s="89"/>
      <c r="CQ92" s="89"/>
      <c r="CR92" s="90"/>
    </row>
    <row r="93" spans="1:96" ht="15.75" thickBot="1" x14ac:dyDescent="0.3">
      <c r="A93" s="91"/>
      <c r="B93" s="91"/>
      <c r="C93" s="91"/>
      <c r="D93" s="91"/>
      <c r="E93" s="91"/>
      <c r="F93" s="91"/>
      <c r="G93" s="91"/>
      <c r="H93" s="91"/>
      <c r="I93" s="91"/>
      <c r="J93" s="91"/>
      <c r="K93" s="91"/>
      <c r="L93" s="91"/>
      <c r="M93" s="91"/>
      <c r="N93" s="91"/>
      <c r="O93" s="91"/>
      <c r="P93" s="91"/>
      <c r="Q93" s="91"/>
      <c r="R93" s="91"/>
      <c r="S93" s="91"/>
      <c r="T93" s="91"/>
      <c r="U93" s="91"/>
      <c r="V93" s="91"/>
      <c r="W93" s="91"/>
      <c r="X93" s="91"/>
      <c r="Y93" s="91"/>
      <c r="Z93" s="91"/>
      <c r="AA93" s="91"/>
      <c r="AB93" s="91"/>
      <c r="AC93" s="91"/>
      <c r="AD93" s="91"/>
      <c r="AE93" s="91"/>
      <c r="AF93" s="91"/>
      <c r="AG93" s="91"/>
      <c r="AH93" s="91"/>
      <c r="AI93" s="91"/>
      <c r="AJ93" s="91"/>
      <c r="AK93" s="91"/>
      <c r="AL93" s="91"/>
      <c r="AM93" s="91"/>
      <c r="AN93" s="91"/>
      <c r="AO93" s="91"/>
      <c r="AP93" s="91"/>
      <c r="AQ93" s="91"/>
      <c r="AR93" s="91"/>
      <c r="AS93" s="91"/>
      <c r="AT93" s="95" t="s">
        <v>72</v>
      </c>
      <c r="AU93" s="96"/>
      <c r="AV93" s="96"/>
      <c r="AW93" s="96"/>
      <c r="AX93" s="96"/>
      <c r="AY93" s="96"/>
      <c r="AZ93" s="96"/>
      <c r="BA93" s="96"/>
      <c r="BB93" s="96"/>
      <c r="BC93" s="96"/>
      <c r="BD93" s="96"/>
      <c r="BE93" s="96"/>
      <c r="BF93" s="96"/>
      <c r="BG93" s="96"/>
      <c r="BH93" s="96"/>
      <c r="BI93" s="96"/>
      <c r="BJ93" s="96"/>
      <c r="BK93" s="96"/>
      <c r="BL93" s="96"/>
      <c r="BM93" s="96"/>
      <c r="BN93" s="96"/>
      <c r="BO93" s="96"/>
      <c r="BP93" s="96"/>
      <c r="BQ93" s="96"/>
      <c r="BR93" s="96"/>
      <c r="BS93" s="96"/>
      <c r="BT93" s="96"/>
      <c r="BU93" s="96"/>
      <c r="BV93" s="96"/>
      <c r="BW93" s="96"/>
      <c r="BX93" s="92">
        <f>BX89</f>
        <v>0.24999999999999994</v>
      </c>
      <c r="BY93" s="93"/>
      <c r="BZ93" s="93"/>
      <c r="CA93" s="93"/>
      <c r="CB93" s="93"/>
      <c r="CC93" s="93"/>
      <c r="CD93" s="93"/>
      <c r="CE93" s="93"/>
      <c r="CF93" s="93"/>
      <c r="CG93" s="93"/>
      <c r="CH93" s="93"/>
      <c r="CI93" s="93"/>
      <c r="CJ93" s="93"/>
      <c r="CK93" s="93"/>
      <c r="CL93" s="93"/>
      <c r="CM93" s="93"/>
      <c r="CN93" s="93"/>
      <c r="CO93" s="93"/>
      <c r="CP93" s="93"/>
      <c r="CQ93" s="93"/>
      <c r="CR93" s="94"/>
    </row>
  </sheetData>
  <mergeCells count="218">
    <mergeCell ref="AT92:BW92"/>
    <mergeCell ref="BX92:CR92"/>
    <mergeCell ref="AT93:BW93"/>
    <mergeCell ref="BX93:CR93"/>
    <mergeCell ref="AT89:BW89"/>
    <mergeCell ref="BX89:CR89"/>
    <mergeCell ref="AT90:BW90"/>
    <mergeCell ref="BX90:CR90"/>
    <mergeCell ref="AT91:BW91"/>
    <mergeCell ref="BX91:CR91"/>
    <mergeCell ref="AT86:BW86"/>
    <mergeCell ref="BX86:CR86"/>
    <mergeCell ref="AT87:BW87"/>
    <mergeCell ref="BX87:CR87"/>
    <mergeCell ref="AT88:BW88"/>
    <mergeCell ref="BX88:CR88"/>
    <mergeCell ref="BX82:CR82"/>
    <mergeCell ref="AT83:BW83"/>
    <mergeCell ref="BX83:CR83"/>
    <mergeCell ref="AT84:BW84"/>
    <mergeCell ref="BX84:CR84"/>
    <mergeCell ref="AT85:BW85"/>
    <mergeCell ref="BX85:CR85"/>
    <mergeCell ref="AT77:BW77"/>
    <mergeCell ref="BX77:CR77"/>
    <mergeCell ref="A79:AS93"/>
    <mergeCell ref="AT79:BW79"/>
    <mergeCell ref="BX79:CR79"/>
    <mergeCell ref="AT80:BW80"/>
    <mergeCell ref="BX80:CR80"/>
    <mergeCell ref="AT81:BW81"/>
    <mergeCell ref="BX81:CR81"/>
    <mergeCell ref="AT82:BW82"/>
    <mergeCell ref="AT74:BW74"/>
    <mergeCell ref="BX74:CR74"/>
    <mergeCell ref="AT75:BW75"/>
    <mergeCell ref="BX75:CR75"/>
    <mergeCell ref="AT76:BW76"/>
    <mergeCell ref="BX76:CR76"/>
    <mergeCell ref="BX70:CR70"/>
    <mergeCell ref="AT71:BW71"/>
    <mergeCell ref="BX71:CR71"/>
    <mergeCell ref="AT72:BW72"/>
    <mergeCell ref="BX72:CR72"/>
    <mergeCell ref="AT73:BW73"/>
    <mergeCell ref="BX73:CR73"/>
    <mergeCell ref="AT66:BW66"/>
    <mergeCell ref="BX66:CR66"/>
    <mergeCell ref="AT67:BW67"/>
    <mergeCell ref="BX67:CR67"/>
    <mergeCell ref="A68:AS77"/>
    <mergeCell ref="AT68:BW68"/>
    <mergeCell ref="BX68:CR68"/>
    <mergeCell ref="AT69:BW69"/>
    <mergeCell ref="BX69:CR69"/>
    <mergeCell ref="AT70:BW70"/>
    <mergeCell ref="AT63:BW63"/>
    <mergeCell ref="BX63:CR63"/>
    <mergeCell ref="AT64:BW64"/>
    <mergeCell ref="BX64:CR64"/>
    <mergeCell ref="AT65:BW65"/>
    <mergeCell ref="BX65:CR65"/>
    <mergeCell ref="AT60:BW60"/>
    <mergeCell ref="BX60:CR60"/>
    <mergeCell ref="AT61:BW61"/>
    <mergeCell ref="BX61:CR61"/>
    <mergeCell ref="AT62:BW62"/>
    <mergeCell ref="BX62:CR62"/>
    <mergeCell ref="A56:AS57"/>
    <mergeCell ref="AT56:BW56"/>
    <mergeCell ref="BX56:CR56"/>
    <mergeCell ref="AT57:BW57"/>
    <mergeCell ref="BX57:CR57"/>
    <mergeCell ref="A58:AS67"/>
    <mergeCell ref="AT58:BW58"/>
    <mergeCell ref="BX58:CR58"/>
    <mergeCell ref="AT59:BW59"/>
    <mergeCell ref="BX59:CR59"/>
    <mergeCell ref="B50:AR50"/>
    <mergeCell ref="AT50:BW50"/>
    <mergeCell ref="BX50:CR50"/>
    <mergeCell ref="BW53:CR53"/>
    <mergeCell ref="A54:AK54"/>
    <mergeCell ref="AL54:BV54"/>
    <mergeCell ref="BW54:CR54"/>
    <mergeCell ref="B48:AR48"/>
    <mergeCell ref="AT48:BW48"/>
    <mergeCell ref="BX48:CR48"/>
    <mergeCell ref="B49:AR49"/>
    <mergeCell ref="AT49:BW49"/>
    <mergeCell ref="BX49:CR49"/>
    <mergeCell ref="B46:AS46"/>
    <mergeCell ref="AT46:BW46"/>
    <mergeCell ref="BX46:CR46"/>
    <mergeCell ref="B47:AR47"/>
    <mergeCell ref="AT47:BW47"/>
    <mergeCell ref="BX47:CR47"/>
    <mergeCell ref="B44:AS44"/>
    <mergeCell ref="AT44:BW44"/>
    <mergeCell ref="BX44:CR44"/>
    <mergeCell ref="B45:AS45"/>
    <mergeCell ref="AT45:BW45"/>
    <mergeCell ref="BX45:CR45"/>
    <mergeCell ref="B42:AR42"/>
    <mergeCell ref="AT42:BW42"/>
    <mergeCell ref="BX42:CR42"/>
    <mergeCell ref="B43:AS43"/>
    <mergeCell ref="AT43:BW43"/>
    <mergeCell ref="BX43:CR43"/>
    <mergeCell ref="B40:AS40"/>
    <mergeCell ref="AT40:BW40"/>
    <mergeCell ref="BX40:CR40"/>
    <mergeCell ref="B41:AS41"/>
    <mergeCell ref="AT41:BW41"/>
    <mergeCell ref="BX41:CR41"/>
    <mergeCell ref="B38:AS38"/>
    <mergeCell ref="AT38:BW38"/>
    <mergeCell ref="BX38:CR38"/>
    <mergeCell ref="B39:AS39"/>
    <mergeCell ref="AT39:BW39"/>
    <mergeCell ref="BX39:CR39"/>
    <mergeCell ref="B36:AR36"/>
    <mergeCell ref="AT36:BW36"/>
    <mergeCell ref="BX36:CR36"/>
    <mergeCell ref="B37:AR37"/>
    <mergeCell ref="AT37:BW37"/>
    <mergeCell ref="BX37:CR37"/>
    <mergeCell ref="B34:AS34"/>
    <mergeCell ref="AT34:BW34"/>
    <mergeCell ref="BX34:CR34"/>
    <mergeCell ref="B35:AS35"/>
    <mergeCell ref="AT35:BW35"/>
    <mergeCell ref="BX35:CR35"/>
    <mergeCell ref="B32:AS32"/>
    <mergeCell ref="AT32:BW32"/>
    <mergeCell ref="BX32:CR32"/>
    <mergeCell ref="B33:AS33"/>
    <mergeCell ref="AT33:BW33"/>
    <mergeCell ref="BX33:CR33"/>
    <mergeCell ref="B30:AS30"/>
    <mergeCell ref="AT30:BW30"/>
    <mergeCell ref="BX30:CR30"/>
    <mergeCell ref="B31:AR31"/>
    <mergeCell ref="AT31:BW31"/>
    <mergeCell ref="BX31:CR31"/>
    <mergeCell ref="B28:AS28"/>
    <mergeCell ref="AT28:BW28"/>
    <mergeCell ref="BX28:CR28"/>
    <mergeCell ref="B29:AS29"/>
    <mergeCell ref="AT29:BW29"/>
    <mergeCell ref="BX29:CR29"/>
    <mergeCell ref="B26:AR26"/>
    <mergeCell ref="AT26:BW26"/>
    <mergeCell ref="BX26:CR26"/>
    <mergeCell ref="B27:AS27"/>
    <mergeCell ref="AT27:BW27"/>
    <mergeCell ref="BX27:CR27"/>
    <mergeCell ref="B24:AS24"/>
    <mergeCell ref="AT24:BW24"/>
    <mergeCell ref="BX24:CR24"/>
    <mergeCell ref="B25:AS25"/>
    <mergeCell ref="AT25:BW25"/>
    <mergeCell ref="BX25:CR25"/>
    <mergeCell ref="B22:AS22"/>
    <mergeCell ref="AT22:BW22"/>
    <mergeCell ref="BX22:CR22"/>
    <mergeCell ref="B23:AS23"/>
    <mergeCell ref="AT23:BW23"/>
    <mergeCell ref="BX23:CR23"/>
    <mergeCell ref="B20:AS20"/>
    <mergeCell ref="AT20:BW20"/>
    <mergeCell ref="BX20:CR20"/>
    <mergeCell ref="B21:AS21"/>
    <mergeCell ref="AT21:BW21"/>
    <mergeCell ref="BX21:CR21"/>
    <mergeCell ref="B18:AS18"/>
    <mergeCell ref="AT18:BW18"/>
    <mergeCell ref="BX18:CR18"/>
    <mergeCell ref="B19:AS19"/>
    <mergeCell ref="AT19:BW19"/>
    <mergeCell ref="BX19:CR19"/>
    <mergeCell ref="B16:AS16"/>
    <mergeCell ref="AT16:BW16"/>
    <mergeCell ref="BX16:CR16"/>
    <mergeCell ref="B17:AS17"/>
    <mergeCell ref="AT17:BW17"/>
    <mergeCell ref="BX17:CR17"/>
    <mergeCell ref="B14:AS14"/>
    <mergeCell ref="AT14:BW14"/>
    <mergeCell ref="BX14:CR14"/>
    <mergeCell ref="B15:AS15"/>
    <mergeCell ref="AT15:BW15"/>
    <mergeCell ref="BX15:CR15"/>
    <mergeCell ref="B12:AS12"/>
    <mergeCell ref="AT12:BW12"/>
    <mergeCell ref="BX12:CR12"/>
    <mergeCell ref="B13:AS13"/>
    <mergeCell ref="AT13:BW13"/>
    <mergeCell ref="BX13:CR13"/>
    <mergeCell ref="B10:AS10"/>
    <mergeCell ref="AT10:BW10"/>
    <mergeCell ref="BX10:CR10"/>
    <mergeCell ref="B11:AS11"/>
    <mergeCell ref="AT11:BW11"/>
    <mergeCell ref="BX11:CR11"/>
    <mergeCell ref="B8:AS8"/>
    <mergeCell ref="AT8:BW8"/>
    <mergeCell ref="BX8:CR8"/>
    <mergeCell ref="B9:AS9"/>
    <mergeCell ref="AT9:BW9"/>
    <mergeCell ref="BX9:CR9"/>
    <mergeCell ref="A2:CR2"/>
    <mergeCell ref="F3:CP3"/>
    <mergeCell ref="F4:CP4"/>
    <mergeCell ref="F5:CP5"/>
    <mergeCell ref="A7:AS7"/>
    <mergeCell ref="AT7:BW7"/>
    <mergeCell ref="BX7:CR7"/>
  </mergeCells>
  <pageMargins left="0.78740157480314954" right="0.70866141732283472" top="0.74803149606299213" bottom="0.7480314960629921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4.1 факт 2025</vt:lpstr>
      <vt:lpstr>'Форма 4.1 факт 2025'!Print_Titles</vt:lpstr>
      <vt:lpstr>'Форма 4.1 факт 2025'!Область_печати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Басова Людмила Геннадьевна</dc:creator>
  <cp:lastModifiedBy>Басова Людмила Геннадьевна</cp:lastModifiedBy>
  <dcterms:created xsi:type="dcterms:W3CDTF">2026-04-11T13:08:38Z</dcterms:created>
  <dcterms:modified xsi:type="dcterms:W3CDTF">2026-04-11T13:14:05Z</dcterms:modified>
</cp:coreProperties>
</file>