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.13 (этапы работ)" sheetId="2" r:id="rId1"/>
    <sheet name="прил.18 техн.состояние" sheetId="3" r:id="rId2"/>
  </sheets>
  <definedNames>
    <definedName name="_xlnm._FilterDatabase" localSheetId="0" hidden="1">'Прил.13 (этапы работ)'!$C$23:$Y$349</definedName>
  </definedNames>
  <calcPr calcId="152511"/>
</workbook>
</file>

<file path=xl/calcChain.xml><?xml version="1.0" encoding="utf-8"?>
<calcChain xmlns="http://schemas.openxmlformats.org/spreadsheetml/2006/main">
  <c r="M331" i="3" l="1"/>
  <c r="L331" i="3"/>
  <c r="K331" i="3"/>
  <c r="J331" i="3"/>
  <c r="I331" i="3"/>
  <c r="H331" i="3"/>
  <c r="G331" i="3"/>
  <c r="F331" i="3"/>
  <c r="M328" i="3"/>
  <c r="L328" i="3"/>
  <c r="K328" i="3"/>
  <c r="J328" i="3"/>
  <c r="I328" i="3"/>
  <c r="H328" i="3"/>
  <c r="G328" i="3"/>
  <c r="F328" i="3"/>
  <c r="M301" i="3"/>
  <c r="L301" i="3"/>
  <c r="K301" i="3"/>
  <c r="J301" i="3"/>
  <c r="I301" i="3"/>
  <c r="H301" i="3"/>
  <c r="G301" i="3"/>
  <c r="F301" i="3"/>
  <c r="M300" i="3"/>
  <c r="L300" i="3"/>
  <c r="K300" i="3"/>
  <c r="K27" i="3" s="1"/>
  <c r="J300" i="3"/>
  <c r="I300" i="3"/>
  <c r="H300" i="3"/>
  <c r="G300" i="3"/>
  <c r="F300" i="3"/>
  <c r="M297" i="3"/>
  <c r="L297" i="3"/>
  <c r="L26" i="3" s="1"/>
  <c r="K297" i="3"/>
  <c r="K26" i="3" s="1"/>
  <c r="J297" i="3"/>
  <c r="I297" i="3"/>
  <c r="H297" i="3"/>
  <c r="H26" i="3" s="1"/>
  <c r="G297" i="3"/>
  <c r="F297" i="3"/>
  <c r="M287" i="3"/>
  <c r="L287" i="3"/>
  <c r="L25" i="3" s="1"/>
  <c r="K287" i="3"/>
  <c r="K25" i="3" s="1"/>
  <c r="J287" i="3"/>
  <c r="I287" i="3"/>
  <c r="I25" i="3" s="1"/>
  <c r="H287" i="3"/>
  <c r="H25" i="3" s="1"/>
  <c r="G287" i="3"/>
  <c r="F287" i="3"/>
  <c r="M269" i="3"/>
  <c r="L269" i="3"/>
  <c r="K269" i="3"/>
  <c r="J269" i="3"/>
  <c r="I269" i="3"/>
  <c r="H269" i="3"/>
  <c r="G269" i="3"/>
  <c r="F269" i="3"/>
  <c r="M267" i="3"/>
  <c r="L267" i="3"/>
  <c r="K267" i="3"/>
  <c r="J267" i="3"/>
  <c r="I267" i="3"/>
  <c r="H267" i="3"/>
  <c r="G267" i="3"/>
  <c r="F267" i="3"/>
  <c r="M242" i="3"/>
  <c r="L242" i="3"/>
  <c r="K242" i="3"/>
  <c r="J242" i="3"/>
  <c r="I242" i="3"/>
  <c r="H242" i="3"/>
  <c r="G242" i="3"/>
  <c r="F242" i="3"/>
  <c r="M231" i="3"/>
  <c r="L231" i="3"/>
  <c r="K231" i="3"/>
  <c r="J231" i="3"/>
  <c r="I231" i="3"/>
  <c r="H231" i="3"/>
  <c r="G231" i="3"/>
  <c r="F231" i="3"/>
  <c r="M191" i="3"/>
  <c r="L191" i="3"/>
  <c r="K191" i="3"/>
  <c r="J191" i="3"/>
  <c r="I191" i="3"/>
  <c r="H191" i="3"/>
  <c r="G191" i="3"/>
  <c r="F191" i="3"/>
  <c r="M190" i="3"/>
  <c r="L190" i="3"/>
  <c r="K190" i="3"/>
  <c r="J190" i="3"/>
  <c r="I190" i="3"/>
  <c r="H190" i="3"/>
  <c r="G190" i="3"/>
  <c r="F190" i="3"/>
  <c r="M187" i="3"/>
  <c r="L187" i="3"/>
  <c r="K187" i="3"/>
  <c r="J187" i="3"/>
  <c r="I187" i="3"/>
  <c r="H187" i="3"/>
  <c r="G187" i="3"/>
  <c r="F187" i="3"/>
  <c r="M183" i="3"/>
  <c r="L183" i="3"/>
  <c r="K183" i="3"/>
  <c r="J183" i="3"/>
  <c r="I183" i="3"/>
  <c r="H183" i="3"/>
  <c r="G183" i="3"/>
  <c r="F183" i="3"/>
  <c r="M182" i="3"/>
  <c r="L182" i="3"/>
  <c r="K182" i="3"/>
  <c r="J182" i="3"/>
  <c r="I182" i="3"/>
  <c r="H182" i="3"/>
  <c r="G182" i="3"/>
  <c r="F182" i="3"/>
  <c r="M181" i="3"/>
  <c r="L181" i="3"/>
  <c r="K181" i="3"/>
  <c r="K23" i="3" s="1"/>
  <c r="K21" i="3" s="1"/>
  <c r="J181" i="3"/>
  <c r="I181" i="3"/>
  <c r="H181" i="3"/>
  <c r="G181" i="3"/>
  <c r="F181" i="3"/>
  <c r="M177" i="3"/>
  <c r="L177" i="3"/>
  <c r="K177" i="3"/>
  <c r="J177" i="3"/>
  <c r="I177" i="3"/>
  <c r="H177" i="3"/>
  <c r="G177" i="3"/>
  <c r="F177" i="3"/>
  <c r="M161" i="3"/>
  <c r="L161" i="3"/>
  <c r="K161" i="3"/>
  <c r="J161" i="3"/>
  <c r="I161" i="3"/>
  <c r="H161" i="3"/>
  <c r="G161" i="3"/>
  <c r="F161" i="3"/>
  <c r="M160" i="3"/>
  <c r="L160" i="3"/>
  <c r="K160" i="3"/>
  <c r="J160" i="3"/>
  <c r="I160" i="3"/>
  <c r="H160" i="3"/>
  <c r="G160" i="3"/>
  <c r="F160" i="3"/>
  <c r="M157" i="3"/>
  <c r="L157" i="3"/>
  <c r="L152" i="3" s="1"/>
  <c r="K157" i="3"/>
  <c r="K152" i="3" s="1"/>
  <c r="J157" i="3"/>
  <c r="I157" i="3"/>
  <c r="H157" i="3"/>
  <c r="H152" i="3" s="1"/>
  <c r="G157" i="3"/>
  <c r="G152" i="3" s="1"/>
  <c r="F157" i="3"/>
  <c r="E157" i="3"/>
  <c r="J154" i="3"/>
  <c r="M153" i="3"/>
  <c r="L153" i="3"/>
  <c r="K153" i="3"/>
  <c r="J153" i="3"/>
  <c r="I153" i="3"/>
  <c r="H153" i="3"/>
  <c r="G153" i="3"/>
  <c r="F153" i="3"/>
  <c r="M152" i="3"/>
  <c r="J152" i="3"/>
  <c r="I152" i="3"/>
  <c r="F152" i="3"/>
  <c r="M142" i="3"/>
  <c r="L142" i="3"/>
  <c r="K142" i="3"/>
  <c r="J142" i="3"/>
  <c r="I142" i="3"/>
  <c r="H142" i="3"/>
  <c r="G142" i="3"/>
  <c r="F142" i="3"/>
  <c r="M141" i="3"/>
  <c r="L141" i="3"/>
  <c r="K141" i="3"/>
  <c r="J141" i="3"/>
  <c r="I141" i="3"/>
  <c r="H141" i="3"/>
  <c r="G141" i="3"/>
  <c r="F141" i="3"/>
  <c r="L33" i="3"/>
  <c r="L31" i="3" s="1"/>
  <c r="K33" i="3"/>
  <c r="J33" i="3"/>
  <c r="I33" i="3"/>
  <c r="H33" i="3"/>
  <c r="H31" i="3" s="1"/>
  <c r="K31" i="3"/>
  <c r="J31" i="3"/>
  <c r="I31" i="3"/>
  <c r="I30" i="3" s="1"/>
  <c r="J30" i="3"/>
  <c r="L28" i="3"/>
  <c r="K28" i="3"/>
  <c r="J28" i="3"/>
  <c r="I28" i="3"/>
  <c r="H28" i="3"/>
  <c r="L27" i="3"/>
  <c r="J27" i="3"/>
  <c r="I27" i="3"/>
  <c r="H27" i="3"/>
  <c r="J26" i="3"/>
  <c r="I26" i="3"/>
  <c r="J25" i="3"/>
  <c r="L24" i="3"/>
  <c r="K24" i="3"/>
  <c r="J24" i="3"/>
  <c r="I24" i="3"/>
  <c r="H24" i="3"/>
  <c r="L23" i="3"/>
  <c r="J23" i="3"/>
  <c r="I23" i="3"/>
  <c r="H23" i="3"/>
  <c r="K22" i="3"/>
  <c r="J22" i="3"/>
  <c r="I22" i="3"/>
  <c r="I21" i="3" s="1"/>
  <c r="J21" i="3"/>
  <c r="D20" i="3"/>
  <c r="E20" i="3" s="1"/>
  <c r="F20" i="3" s="1"/>
  <c r="G20" i="3" s="1"/>
  <c r="H20" i="3" s="1"/>
  <c r="I20" i="3" s="1"/>
  <c r="J20" i="3" s="1"/>
  <c r="K20" i="3" s="1"/>
  <c r="L20" i="3" s="1"/>
  <c r="M20" i="3" s="1"/>
  <c r="N20" i="3" s="1"/>
  <c r="O20" i="3" s="1"/>
  <c r="P20" i="3" s="1"/>
  <c r="Q20" i="3" s="1"/>
  <c r="R20" i="3" s="1"/>
  <c r="S20" i="3" s="1"/>
  <c r="T20" i="3" s="1"/>
  <c r="H22" i="3" l="1"/>
  <c r="H21" i="3" s="1"/>
  <c r="H30" i="3"/>
  <c r="L22" i="3"/>
  <c r="L21" i="3" s="1"/>
  <c r="L30" i="3"/>
  <c r="K30" i="3"/>
</calcChain>
</file>

<file path=xl/sharedStrings.xml><?xml version="1.0" encoding="utf-8"?>
<sst xmlns="http://schemas.openxmlformats.org/spreadsheetml/2006/main" count="6353" uniqueCount="829">
  <si>
    <t>Приложение  № 13</t>
  </si>
  <si>
    <t>к приказу Минэнерго России</t>
  </si>
  <si>
    <t>от «__» _____ 2016 г. №___</t>
  </si>
  <si>
    <t>Год раскрытия информации: 2016 год</t>
  </si>
  <si>
    <t>Отчет за 4 квартал (12 месяцев) года 2016</t>
  </si>
  <si>
    <t xml:space="preserve">об исполнении инвестиционной программы </t>
  </si>
  <si>
    <t>АО "Янтарьэнерго"</t>
  </si>
  <si>
    <t xml:space="preserve">         фирменное наименование субъекта электроэнергетики</t>
  </si>
  <si>
    <t xml:space="preserve">                        период реализации инвестиционной программы</t>
  </si>
  <si>
    <t xml:space="preserve">Раздел 4. Отчет об исполнении основных этапов работ по реализации инвестиционной программы </t>
  </si>
  <si>
    <t>№ пп</t>
  </si>
  <si>
    <t xml:space="preserve"> Наименование инвестиционного проекта (группы инвестиционных проектов)</t>
  </si>
  <si>
    <t>Идентифика-тор инвестицион-ного проекта</t>
  </si>
  <si>
    <t>Плановый объем финансирования, млн рублей</t>
  </si>
  <si>
    <t>Фактически профинансировано, млн рублей</t>
  </si>
  <si>
    <t>Оклонение фактического объема финансирования от планового, млн рублей</t>
  </si>
  <si>
    <t>Фактически освоено (закрыто актами выполненных работ), млн рублей</t>
  </si>
  <si>
    <t>Всего</t>
  </si>
  <si>
    <t>ПИР</t>
  </si>
  <si>
    <t>СМР</t>
  </si>
  <si>
    <t>оборудование и материалы</t>
  </si>
  <si>
    <t>прочие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</si>
  <si>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</si>
  <si>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</si>
  <si>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</si>
  <si>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</si>
  <si>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</si>
  <si>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</si>
  <si>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</si>
  <si>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</si>
  <si>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</si>
  <si>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</si>
  <si>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</si>
  <si>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</si>
  <si>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</si>
  <si>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Приобретение электросетевых активов, земельных участков и пр. объектов, всего:</t>
  </si>
  <si>
    <t>0.7</t>
  </si>
  <si>
    <t>Прочие инвестиционные проекты, всего</t>
  </si>
  <si>
    <t>1</t>
  </si>
  <si>
    <t>Калининградская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</si>
  <si>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</si>
  <si>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</si>
  <si>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</si>
  <si>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</si>
  <si>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</si>
  <si>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16-0246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</si>
  <si>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</si>
  <si>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</si>
  <si>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Е_16-0246</t>
  </si>
  <si>
    <t>16-0247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</si>
  <si>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</si>
  <si>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</si>
  <si>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Е_16-0247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</si>
  <si>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</si>
  <si>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</si>
  <si>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110/15 кВ "Приморск" с заходами и ВКЛ на ПС О-52</t>
  </si>
  <si>
    <t>D_2537</t>
  </si>
  <si>
    <t>Строительство ПС 110 кВ "Нивенская" и двухцепной ВЛ 110 кВ ПС О-1 "Центральная" - ПС "Нивенская"</t>
  </si>
  <si>
    <t>F_2633</t>
  </si>
  <si>
    <t>16-0301</t>
  </si>
  <si>
    <t>Строительство ПС 110 кВ Романово с заходами</t>
  </si>
  <si>
    <t>G_16-0301</t>
  </si>
  <si>
    <t>16-0255</t>
  </si>
  <si>
    <t>Строительство ПС 110 кВ "Храброво" (с установкой 2-х трансформаторов 110/15 кВ и РУ 15 кВ)</t>
  </si>
  <si>
    <t>G_16-0255</t>
  </si>
  <si>
    <t>Реконструкция ЗРУ 10 кВ ПС 110/10 кВ О-30 "Московская", строительство КТПн 10/0.4 кВ, двух КЛ 10 кВ от ПС 110/10 кВ О-30 "Московская" до КТПн по пр.Московский-ул.Кутаисская в г.Калининграде</t>
  </si>
  <si>
    <t>F_2878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</si>
  <si>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</si>
  <si>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F_2938</t>
  </si>
  <si>
    <t>Реконструкция ЗРУ 15 кВ ПС 110/15 кВ О-51 "Гвардейская", строительство двух КТП 15/0.4 кВ, двух ЛЭП 15 кВ от ПС О-51 "Гвардейская" до КТПн 15/0.4 кВ по ул.Станционной, 3А в г.Гвардейске</t>
  </si>
  <si>
    <t>G_3071</t>
  </si>
  <si>
    <t>Реконструкция ЗРУ 15 кВ ПС О-35 "Космодемьяновская" с наладкой резервной ячейки с вакуумным выколючателем на 2-ой секции 15 кВ (инв.№ 5146310)</t>
  </si>
  <si>
    <t>G_3073</t>
  </si>
  <si>
    <t>Реконструкция ЗРУ 15 кВ (инв.№ 5036700) ПС 110/15/6 кВ О-6 "Неман". Строительство КТП 15/0.4 кВ, двух ЛЭП 15 кВ от ЗРУ 15 кВ ПС О-6 "Неман" до КТПн возле п.Дубки Неманского района</t>
  </si>
  <si>
    <t>G_3490</t>
  </si>
  <si>
    <t>16-0069</t>
  </si>
  <si>
    <t>Реконструкция ПС 110/15 кВ О-31 "Багратионовск", строительство КЛ 15 кВ от ПС 110/15 кв О-31 в г. Багратионовске</t>
  </si>
  <si>
    <t>G_16-0069</t>
  </si>
  <si>
    <t>16-0070</t>
  </si>
  <si>
    <t>Доукомплектация РП 10 кв № В-102 в Гурьевском р-не, п. Кутузово - п. Дорожный (предусмотренного проектом ООО "КалининградПромСтройПроект" шифр № 14.015-ЭС)</t>
  </si>
  <si>
    <t>G_16-0070</t>
  </si>
  <si>
    <t>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</t>
  </si>
  <si>
    <t>E_prj_111001_2503</t>
  </si>
  <si>
    <t>16-0205</t>
  </si>
  <si>
    <t>Строительство двух КЛ 10 кВ от РП 10 кВ (по ТЗ № 110.СЭРС.2015/ЗЭС-24) до земельного участка ЗАО "Аэропорт "Храброво" (кад.№ 39:03:040006:337) с установкой в границах участка РП 10 кВ в п.Храброво Гурьевского района</t>
  </si>
  <si>
    <t>G_16-0205</t>
  </si>
  <si>
    <t>Строительство КЛ 10 кВ О-12 -РП XIX (12-21) в г. Калининграде</t>
  </si>
  <si>
    <t>B_112</t>
  </si>
  <si>
    <t>Строительство РПн 10 кВ, двух КЛ 10 кВ РПн - ЗРУ 10 кВ ПС 110/10 кВ О-42 "Северная", монтаж двух линейных ячеек в ЗРУ 10 кВ ПС 110/10 кВ О-42 "Северная" в Гурьевском районе Калининградской области</t>
  </si>
  <si>
    <t>F_2646</t>
  </si>
  <si>
    <t>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(до предполагаемого места размещения РП 10 кВ XLIII (новый)), дооборудование резервной ячейки ЗРУ 10 кВ ПС О-11 "Ленинградская" (инв. № 5146171)</t>
  </si>
  <si>
    <t>F_prj_111001_3352</t>
  </si>
  <si>
    <t>Строительство ТП 15/0.4 кВ, ВЛЗ 15 кВ от ВЛ 15 кВ № 15-482, 15-487 в г.Черняховск</t>
  </si>
  <si>
    <t>F_prj_111001_3354</t>
  </si>
  <si>
    <t>Строительство КТПн 10/0.4 кВ, КЛ 10 кВ от РПн (ул.Лучистая) до КТПн по ул.Горького-Панина а г.Калининграде</t>
  </si>
  <si>
    <t>F_prj_111001_3355</t>
  </si>
  <si>
    <t>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 в г.Калининграде со строительством новых ТП 10/0.4 кВ и КЛ 10 кВ</t>
  </si>
  <si>
    <t>F_prj_111001_3356</t>
  </si>
  <si>
    <t>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</si>
  <si>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F_prj_111001_14116</t>
  </si>
  <si>
    <t>Строительство КРУН 15 кВ, строительство двух ЛЭП 15 кВ от ПС О-8 "Янтарное" в Янтарном ГО, п.Синявино</t>
  </si>
  <si>
    <t>G_2774</t>
  </si>
  <si>
    <t>Строительство РП 10 кВ, двух КЛ 10 кВ от РП 10 кВ (по ТЗ № 7.СЭРС.2013/ЗЭС-20) в Гурьевском районе, п.Кутузово - п.Дорожный</t>
  </si>
  <si>
    <t>F_prj_111001_14118</t>
  </si>
  <si>
    <t>Строительство КТПн 10/0.4 кВ в п.Б.Исаково, двух КЛ 10 кВ от КТПн 10/0.4 кВ до КТП 10/0.4 кВ (новой, ООО "Глория" по пр.Московский - ул.Кутаисская) в г.Калининграде</t>
  </si>
  <si>
    <t>G_3051</t>
  </si>
  <si>
    <t>Строительство КТП-2 10/0.4 кВ (новой) по ул.Пархоменко-Айвазовского-Шишкина-Левитана-пер.Левитана, КЛ 10 кВ от КТП-2 (новой) до КТП-325, КЛ 10 кВ от КТП-1 (новой по ТЗ № 154-2014/ГЭС) до КТП-2 (новой) в г.Калининграде</t>
  </si>
  <si>
    <t>G_3105</t>
  </si>
  <si>
    <t>Строительство КТПн 10/0.4 кВ по ул.Мира, КЛ 10 кВ от КТПн 10/0.4 кВ до ТП-516, участков КЛ 10 кВ от КТПн 10/0.4 кВ до места врезки в КЛ 10 кВ ПС 110/10 О-53 - ТП-58 в г.Калининграде</t>
  </si>
  <si>
    <t>G_3148</t>
  </si>
  <si>
    <t>Строительство ТП 15/0.4 кВ, ЛЭП 15 кВ от ВЛ 15-211 (инв.№ 5114823) в п.Ермаково Правдинского района</t>
  </si>
  <si>
    <t>G_3543</t>
  </si>
  <si>
    <t>16-0077</t>
  </si>
  <si>
    <t>Строительство 3х КТП 10/0.4 кВ (новых), ЛЭП 10 кВ от РП ХХХIII до КТП (новых) по ул. Солнечный бульвар в г. Калининграде</t>
  </si>
  <si>
    <t>G_16-0077</t>
  </si>
  <si>
    <t>16-0006</t>
  </si>
  <si>
    <t>Строительство КТП 10/0.4 кВ (новой), 3-х КЛ 10 кВ от КТП (новой) по ул. Батальная в г. Калининграде</t>
  </si>
  <si>
    <t>G_16-0006</t>
  </si>
  <si>
    <t>16-0190</t>
  </si>
  <si>
    <t>Строительство РТП 10/0,4 кВ и 3-х КТП 10/0,4 кВ (новых), КЛ-10 кВ от ПС О-35 "Космодемьянская" и от РТП (новой) в Центральном районе г. Калининграда</t>
  </si>
  <si>
    <t>G_16-0190</t>
  </si>
  <si>
    <t>Реконструкция ВЛ 15 кВ №15-150 (инв.№5114683), Зеленоградский район, п. Вербное</t>
  </si>
  <si>
    <t>F_2004</t>
  </si>
  <si>
    <t>Реконструкция КЛ 15-39 (инв. №5113976), строительство КЛ 15 кВ в г. Светлогорске, ул. Яблоневая</t>
  </si>
  <si>
    <t>D_2505</t>
  </si>
  <si>
    <t>Установка дугогасящих катушек и трансформаторов дугогасящих катушек на ПС О-30 "Московская"</t>
  </si>
  <si>
    <t>G_947</t>
  </si>
  <si>
    <t>Реконструкция ЗРУ 10 кВ (инв.№ 5142283) на ПС О-48 "Молокозаводская" с установкой вакуумного выключателя в линейной ячейке на 1-ой секции и установкой новой линейной ячейки с вакуумным выключателем на 2-ой секции</t>
  </si>
  <si>
    <t>G_2566</t>
  </si>
  <si>
    <t>Реконструкция ЗРУ 6 кВ ПС 110/6 кВ О-2 (Янтарь), строительство КТПн 10/0.4 кВ, КЛ 6 кВ от ПС 11/6 О-2 (Янтарь) до КТПн, КЛ 1 кВ от КТПн до РЩ по ул.Петрозаводская в г.Калининграде</t>
  </si>
  <si>
    <t>G_3994</t>
  </si>
  <si>
    <t>Реконструкция ТП 250-1,  ВЛ 15 кВ №№ 15-250, 15-251 в г.Калининград</t>
  </si>
  <si>
    <t>G_814</t>
  </si>
  <si>
    <t>Реконструкция ТП 27-8 (инв.№ 5143144), реконструкция ВЛ 15-27 (инв.№ 5113793), реконструкция ПС В-23 (инв.№ 5143056), реконструкция ПС В-72 (инв.№ 5148394) в г.Гвардейске</t>
  </si>
  <si>
    <t>F_1468</t>
  </si>
  <si>
    <t>Реконструкция ТП-333 (инв.№ 5456142), строительство двух КЛ 1 кВ ТП-333 и ТП-359 до РЩ, КЛ 1 кВ от ТП-333 до СПн с установкой СПн по ул.Зои Космодемьянской в г.Калининград</t>
  </si>
  <si>
    <t>G_3016</t>
  </si>
  <si>
    <t>Реконструкция ТП 15/0.4 кВ № 101-6 (инв.№ 5150270) в п.Космодемьянского г.Калининграда</t>
  </si>
  <si>
    <t>G_3111</t>
  </si>
  <si>
    <t>Реконструкция ТП-42 (инв.№ 5351219), строительство КЛ 0,4 кВ от ТП-42 до СП н, установка СПн по ул Калинина в г. Черняховске</t>
  </si>
  <si>
    <t>G_4174</t>
  </si>
  <si>
    <t>Реконструкция ВТП-754 (инв. № 5458527), строительство 2-х КЛ 1 кВ от ВТП-754 до РЩ по ул. Батальная в г. Калининграде</t>
  </si>
  <si>
    <t>G_4184</t>
  </si>
  <si>
    <t>Строительство ЛЭП 15 кВ от ВЛ 15-142 (инв.№ 5114676), строительство ТП 15/0.4 кВ в Гурьевском районе, западнее п.Авангардное</t>
  </si>
  <si>
    <t>F_2783</t>
  </si>
  <si>
    <t>Строительство ЛЭП 15 кВ от ВЛ 15-296 (инв.№ 5116045), строительство ТП 15/0.4 кВ в п.Люблино Светловского ГО</t>
  </si>
  <si>
    <t>F_2914</t>
  </si>
  <si>
    <t>Строительство ЛЭП 15 кВ от ВЛ 15-254 (инв.№ 5116128), ТПн 15/0.4 кВ в Гурьевском районе, в п.Новый, ДНТ "Поречье"</t>
  </si>
  <si>
    <t>F_2955</t>
  </si>
  <si>
    <t>Строительство КЛ 6 кВ КТП-28 - ТП-99, реконструкция КТП-28 (инв.№5455939) в г. Калининграде</t>
  </si>
  <si>
    <t>G_2272</t>
  </si>
  <si>
    <t>Строительство 2х участков КЛ 10 кВ от КТП (новой по ТУ №815/13, п. 11.1) до места врезки в КЛ 10 кВ (ТП-455 - ТП-779) по ул. Печатная в г. Калининграде</t>
  </si>
  <si>
    <t>F_2736</t>
  </si>
  <si>
    <t>Строительство 3х КЛ 10 кВ от КТПн по ул. Автомобильная - ул. Иванихиной в г. Калининграде</t>
  </si>
  <si>
    <t>F_3090</t>
  </si>
  <si>
    <t>Строительство ЛЭП 1 кВ от ТП-567 до РЩн по ул.Борзова в г.Калининграде</t>
  </si>
  <si>
    <t>F_2849</t>
  </si>
  <si>
    <t>Строительство двух КЛ 1 кВ от КТПн до ВРУ 0.4 кВ по ул.Галицкого в г.Калининграде</t>
  </si>
  <si>
    <t>F_2856</t>
  </si>
  <si>
    <t>Строительство КЛ 1 кВ от КТПн 10/0.4 кВ до РЩ по Советскому проспекту в г.Калининграде</t>
  </si>
  <si>
    <t>G_3110</t>
  </si>
  <si>
    <t>16-0048</t>
  </si>
  <si>
    <t>Строительство 2-х КЛ 1 кВ от КТП-790 до РЩ по ул. Дзержинского в г. Калининграде</t>
  </si>
  <si>
    <t>G_16-0048</t>
  </si>
  <si>
    <t xml:space="preserve">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</si>
  <si>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F_prj_111001_5326</t>
  </si>
  <si>
    <t>Строительство КТП 15/0.4 кВ, КЛ 15 кВ от КТПн 15/0.4 кВ, КЛ 0.4 кВ от КТПн 15/0.4 кВ, реконструкция КЛ 15 кВ № 15-55 (инв.№ 5113983) в г.Зеленоградске</t>
  </si>
  <si>
    <t>F_2185</t>
  </si>
  <si>
    <t>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</si>
  <si>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F_prj_111001_5350</t>
  </si>
  <si>
    <t>Строительство КТПн 10/0,4 кВ, КЛ 10 кВ от КТП-514 до КТПн по ул.Красной в г.Калининграде</t>
  </si>
  <si>
    <t>F_prj_111001_5352</t>
  </si>
  <si>
    <t>Строительство МТП 15/0,4 кВ, ЛЭП 15 кВ от ВЛ 15-88 (инв.№5113992) в п. Заостровье, ДНТ "Флотское" Зеленоградского района</t>
  </si>
  <si>
    <t>G_2385</t>
  </si>
  <si>
    <t>Строительство КТПн 10/0.4 кВ, двух участков КЛ 10 кВ от КТПн до места врезки в КЛ 10 кВ ТП-106 - ТП-515 по ул.Молочинского в г.Калининграде</t>
  </si>
  <si>
    <t>F_prj_111001_5368</t>
  </si>
  <si>
    <t>Строительство КТПн 10/0.4 кВ, двух КЛ 6 кВ КТПн - ТП-141, КТП-506, двух участков КЛ 6 кВ КТПн до места врезки в КЛ 6 кВ ТП-25 - ТП-141 (инв.№ 2880207) по пр-ту Победы в г.Калининграде</t>
  </si>
  <si>
    <t>F_prj_111001_5371</t>
  </si>
  <si>
    <t xml:space="preserve">Строительство КТПн 10/0,4 кВ, двух участков КЛ 10 кВ от КТПн до места врезки в КЛ 10 кВ ТП-476 - ТП-776 и двух участков КЛ 10 кВ от КТПн до места врезки в КЛ ПС О-48 "Молокозаводская" - РУ 10 кВ ТП-476, реконструкция РУ 10 кВ ТП-476 по ул.Новикова - ул.Коммунистическая - ул.Минусинская в г.Калининграде </t>
  </si>
  <si>
    <t>D_2565</t>
  </si>
  <si>
    <t>Строительство КТП 10/0.4 кВ, участков КЛ 10 кВ от ТПн до места врезки КЛ 10 кВ ТП-754 - ТП-758, ТП-756 - ТП-758 по ул.Батальная в г.Калининграде</t>
  </si>
  <si>
    <t>F_2581</t>
  </si>
  <si>
    <t>Строительство КТП 15/0,4 кВ, ЛЭП 15 кВ от опоры №104 ВЛ 15-484/2 до ТП Новая в п. Калиновка, Черняховского района</t>
  </si>
  <si>
    <t>G_4576</t>
  </si>
  <si>
    <t>Строительство ТП 15/0.4 кВ, ЛЭП 15 кВ от ПС В-21, реконструкция ПС В-21 (инв.№ 5149794) в г.Калининграде, ул.Б.Окружная, 15</t>
  </si>
  <si>
    <t>F_2642</t>
  </si>
  <si>
    <t>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</si>
  <si>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F_prj_111001_6176</t>
  </si>
  <si>
    <t>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</si>
  <si>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F_prj_111001_6190</t>
  </si>
  <si>
    <t>Строительство ТП 6/0.4 кВ, КЛ 6 кВ от ТПн до ТП-97 и РП-5 по ул. Российской в г. Черняховске</t>
  </si>
  <si>
    <t>F_prj_111001_6196</t>
  </si>
  <si>
    <t>Строительство КТП 10/0.4 кВ, четырех участков КЛ 10 кВ от КТПн до места врезки в КЛ 10 кВ "А, Б" (РП-XXXVI - ВТП-722) по ул.У.Громовой в г.Калининграде</t>
  </si>
  <si>
    <t>F_prj_111001_14126</t>
  </si>
  <si>
    <t>Строительство ТПн 15/0.4 кВ, строительство КЛ 15 кВ от ТПн в г.Светлый, ул.Советская (второй этап)</t>
  </si>
  <si>
    <t>F_2791</t>
  </si>
  <si>
    <t>Строительство БКТП 6/0.4 кВ, двух КЛ 6 кВ до места рассечки КЛ 6 кВ №93 в г.Черняховске</t>
  </si>
  <si>
    <t>F_prj_111001_14130</t>
  </si>
  <si>
    <t>Строительство БКТП 6/0.4 кВ, двух КЛ 6 кВ до места врезки КЛ 6 кВ ф.№119 в г.Черняховске</t>
  </si>
  <si>
    <t>F_2809</t>
  </si>
  <si>
    <t>Строительство КТП 10/0.4 кВ по ул.Галицкого и двух участков КЛ 10 кВ до места врезки в КЛ 10 кВ ТП-153 - ТП-249 в г.Калининграде</t>
  </si>
  <si>
    <t>F_2843</t>
  </si>
  <si>
    <t>Строительство КТПн 10/0.4 кВ, КЛ 10 кВ от ТП-641 до КТПн, двух участков КЛ 10 кВ от КТПн до КЛ 10 кВ (РП-XXXIV - Тяг.13), двух КЛ 1 кВ от КТПн до РЩн по ул.Карташова в г.Калининграде</t>
  </si>
  <si>
    <t>F_2890</t>
  </si>
  <si>
    <t>Строительство трех ТП 15/0.4 кВ, ВЛ 15 кВ от ВЛ 15-35 (инв.№ 5114661) в п.Малиновка Гурьевского района</t>
  </si>
  <si>
    <t>F_2913</t>
  </si>
  <si>
    <t>Строительство БКТП 15/0,4 кВ, ВЛЗ 15 кВ от ВЛ 15-440 в п. Нежинское Нестеровского района</t>
  </si>
  <si>
    <t>F_2917</t>
  </si>
  <si>
    <t>Строительство ТП 6/0.4 кВ, КЛ 6 кВ от ТП-100 до ТПн, по ул.Промышленной в г.Черняховске</t>
  </si>
  <si>
    <t>F_prj_111001_46971</t>
  </si>
  <si>
    <t>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t>
  </si>
  <si>
    <t>F_prj_111001_47019</t>
  </si>
  <si>
    <t>Строительство КТПн 10/0.4 кВ, трех КЛ 10 кВ от КТПн, КЛ 1 кВ от КТПн до РЩ по ул.ген.Раевского в г.Калининграде</t>
  </si>
  <si>
    <t>F_2991</t>
  </si>
  <si>
    <t>Строительство КТПн 10/0.4 кВ, двух КЛ 10 кВ от КТПн до КЛ 10 кВ (ТП-209 - КТП-258) по ул.А.Невского - Дорога А-191 в г.Калининграде</t>
  </si>
  <si>
    <t>G_3001</t>
  </si>
  <si>
    <t>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</si>
  <si>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F_prj_111001_47111</t>
  </si>
  <si>
    <t>Строительство КТП 15/0.4 кВ, двух КЛ 15 кВ до места рассечки КЛ 15 кВ № 54 (ТП-4 - ТП-67), двух КЛ 1 кВ от ТПн до РЩ по ул.Горького в г.Гусеве</t>
  </si>
  <si>
    <t>F_prj_111001_47138</t>
  </si>
  <si>
    <t>Строительство КТП 6/0.4 кВ, двух участков КЛ 6 кВ от КТПн до места врезки в КЛ 6 кВ ТП-37 - ТП-108 по ул.Колоскова в г.Калининграде</t>
  </si>
  <si>
    <t>F_prj_111001_47386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</si>
  <si>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</si>
  <si>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>F_prj_111001_47748</t>
  </si>
  <si>
    <t>Строительство КТПн 10/0.4 кВ, 4-х КЛ 10 кВ от КТПн, КЛ 1 кВ от КТПн до РЩ по пл.Калинина в г.Калининграде</t>
  </si>
  <si>
    <t>F_prj_111001_47756</t>
  </si>
  <si>
    <t>Строительство КТПн 10/0.4 кВ, 4-х КЛ 10 кВ от КТПн, КЛ 1 кВ от КТПн до РЩ по ул.Ген. Толстиков в г.Калининграде</t>
  </si>
  <si>
    <t>F_prj_111001_47819</t>
  </si>
  <si>
    <t>Строительство двухсекционной КТП 15/0,4 кВ взамен ТП 65-07 (инв.№ 5150166), строительство трех КЛ 15 кВ, строительство двухсекционного РЩ 0,4 кВ и двух КЛ 0,4 кВ в п.Лесной Зеленоградского района</t>
  </si>
  <si>
    <t>G_3210</t>
  </si>
  <si>
    <t>Строительство ТП 15/0.4 кВ, ВЛ 15 кВ по ул.Ленинградской в г.Нестерове</t>
  </si>
  <si>
    <t>G_3268</t>
  </si>
  <si>
    <t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t>
  </si>
  <si>
    <t>G_3356</t>
  </si>
  <si>
    <t>Строительство ТП 15/0.4 кВ, ВЛЗ 15 кВ от ВЛ 15-481/6, ТОО "Покровское" Черняховского района</t>
  </si>
  <si>
    <t>F_prj_111001_48704</t>
  </si>
  <si>
    <t>Строительство КТП 15/0,4 кВ, ЛЭП 15 кВ от ВЛ 15 кВ № 15-363 в г.Немане</t>
  </si>
  <si>
    <t>G_3481</t>
  </si>
  <si>
    <t>Строительство КТПн 10/0.4 кВ по ул.Двинская, строительство КТПн 10/0.4 кВ взамен КТП-356 (инв.№ 5456155), КЛ 10 кВ от КТП-356 (новой) до КТПн по ул.Двинская в г.Калининграде</t>
  </si>
  <si>
    <t>G_3495</t>
  </si>
  <si>
    <t>Строительство ТП 15/0.4 кВ, ЛЭП 15 кВ от ВЛ 15-06 (инв.№ 5115422) в п.Заречное Багратионовского района</t>
  </si>
  <si>
    <t>G_3501</t>
  </si>
  <si>
    <t>Строительство ТП 15/0.4 кВ, ВЛ 15 кВ от ВЛ 15-343 у п.Малиновка Славского района</t>
  </si>
  <si>
    <t>F_prj_111001_48735</t>
  </si>
  <si>
    <t>Строительство КТПн 6/0.4 кВ, двух КЛ 6 кВ от КТПн, двух КЛ 1 кВ от КТПн до РЩ по ул.Нансена в г.Калининграде</t>
  </si>
  <si>
    <t>G_3510</t>
  </si>
  <si>
    <t>Строительство КТПн 10/0.4 кВ, двух КЛ 10 кВ от КТПн до КЛ 10 кВ 11-33 (ПС О-11 - КТП-1029), КЛ 1 кВ от КТПн до РЩ по ул.Согласия в г.Калининграде</t>
  </si>
  <si>
    <t>G_3546</t>
  </si>
  <si>
    <t>Строительство КТПн 10/0,4 кВ, 4-х КЛ 10 кВ от КТПн, 3-х КЛ 1 кВ от КТПн до 2-х РЩ по ул.Спортивная в г.Калининграде</t>
  </si>
  <si>
    <t>G_3579</t>
  </si>
  <si>
    <t xml:space="preserve">Строительство КТПн 10/0,4 кВ, 4-х КЛ 10 кВ от КТПн  по ул. Ген.Толстикова в г. Калининграде                                                                        </t>
  </si>
  <si>
    <t>F_prj_111001_49212</t>
  </si>
  <si>
    <t>Строительство ТП 15/0.4 кВ, ЛЭП 15 кВ от ВЛ 15-89 (инв.№ 5113993) в п.Водное Зеленоградского района</t>
  </si>
  <si>
    <t>G_4031</t>
  </si>
  <si>
    <t>Строительство КТПн 10/0.4 кВ, 3-х КЛ 10 кВ от КТПн по ул.Баграмяна в г.Калининграде</t>
  </si>
  <si>
    <t>G_4034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</si>
  <si>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</si>
  <si>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F_prj_111001_49224</t>
  </si>
  <si>
    <t>Строительство КТПн 10/0,4 кВ, 4-х КЛ 10 кВ и 2-х КЛ 1 кВ от КТПн по ул Артиллерийская в г. Калининграде</t>
  </si>
  <si>
    <t>G_4196</t>
  </si>
  <si>
    <t>Строительство ТП 15/0.4 кВ, ВЛЗ 15 кВ от ВЛ 15-490 вблизи п.Ушаково, Черняховского района</t>
  </si>
  <si>
    <t>G_4383</t>
  </si>
  <si>
    <t>Строительство ТП 6/0.4 кВ, двух КЛ 6 кВ до места рассечки КЛ 6 кВ № 106 (от ПС О-32 до РП-4) по ул.Промышленной в г.Черняховске</t>
  </si>
  <si>
    <t>G_4384</t>
  </si>
  <si>
    <t>Строительство КТП 10/0,4 кВ (новой), КЛ 10 кВ РП XIII - КТП (новая), ТП-832 - КТП (новая), двух участков КЛ 10 кВ от КТП (новой) до места врезви в КЛ 10 кВ ТП-278 - ТП-886 по ул. Куйбышева в г. Калининграде</t>
  </si>
  <si>
    <t>F_prj_111001_5333</t>
  </si>
  <si>
    <t xml:space="preserve"> Строительство КТП (новой) 10/0.4 кВ, двух участков КЛ-10 кВ от КТП (новой) до места врезки в КЛ-10 кВ ТП-476 - ТП-776 и двух участков КЛ-10 кВ от КТП (новой) до места врезки в КЛ -10 кВ ПС О-48 "Молокозаводская" - ТП-776, КЛ-10 кВ ЗРУ-10 кВ (II секция) ПС О-48 - РУ-10 кВ ТП-476, реконструкция РУ-10 кВ ТП-476 (инв. № 5456242) по ул.П.Морозова  - ул.Минусинская в г.Калиниграде </t>
  </si>
  <si>
    <t>F_prj_111001_5412</t>
  </si>
  <si>
    <t>Строительство ТП 15/0.4 кВ, ЛЭП 15 кВ от ВЛ 15-02 (инв.№ 5114653), ЛЭП 15 кВ от ВЛ 15-05 (инв.№ 5115875) в г.Калининграде, ул.подполковника Емельянова</t>
  </si>
  <si>
    <t>F_prj_111001_46421</t>
  </si>
  <si>
    <t>16-0007</t>
  </si>
  <si>
    <t>Строительство КТП 10/0.4 кВ (новой), 4-х КЛ 10 кВ от КТП (новой) по ул. Аллея Смелых в г. Калининграде</t>
  </si>
  <si>
    <t>G_16-0007</t>
  </si>
  <si>
    <t>16-0050</t>
  </si>
  <si>
    <t>Строительство КТП 15/0,4 кВ, ЛЭП 15 кВ от ближайшей опоры ВЛ 15 кВ № 15-455 до ТПн  по ул. Калинина в г. Нестерове</t>
  </si>
  <si>
    <t>G_16-0050</t>
  </si>
  <si>
    <t>Строительство ТП 15/0.4 кВ, ВЛ 15 кВ от ВЛ 15-123 (инв.№ 5115809) и от ВЛ 15-26 (инв. 5113784) в г.Гвардейске Калининградской обл.</t>
  </si>
  <si>
    <t>G_3800</t>
  </si>
  <si>
    <t>16-0212</t>
  </si>
  <si>
    <t>Строительство БКТП 15/0,4 кВ, ЛЭП 15 кВ от ВЛ 15-455 до ТПн по ул.Московской в г.Нестерове</t>
  </si>
  <si>
    <t>G_16-0212</t>
  </si>
  <si>
    <t>16-0049</t>
  </si>
  <si>
    <t>Строительство КТП 15/0,4 кВ взамен ТП 188-20 (инв.№ 5150785) в г. Багратионовске, ул. Железнодорожная</t>
  </si>
  <si>
    <t>G_16-0049</t>
  </si>
  <si>
    <t>16-0011</t>
  </si>
  <si>
    <t>Строительство ТП 15/0.4 кВ, ЛЭП 15 кВ от ВЛ 15-34 (инв. № 5114660), ЛЭП 15 кВ от ВЛ 15-290 южнее г.Гурьевска, кад. № 39:03:060004:317</t>
  </si>
  <si>
    <t>G_16-0011</t>
  </si>
  <si>
    <t xml:space="preserve">Строительство двухсекционной ТП 15/0,4 кВ, КЛ 15 кВ от ТП 39-17 (инв.№ 5150767), ЛЭП 15 кВ от ВЛ 15-131 (инв.№ 5114006) в г.Светлогорске, ул.Яблоневая </t>
  </si>
  <si>
    <t>G_16-4570</t>
  </si>
  <si>
    <t>16-0051</t>
  </si>
  <si>
    <t>Строительство ТП 15/0,4кВ, ЛЭП 15кВ от ВЛ 15-206, реконструкция ВЛ 15-206 (инв. № 5115266) вблизи п. Загородное Багратионовского района</t>
  </si>
  <si>
    <t>G_16-0051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</si>
  <si>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</si>
  <si>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</si>
  <si>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</si>
  <si>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</si>
  <si>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Реконструкция ПС 110/15 кВ О-38 "Добровольск" (ЗРУ 15 кВ - № 5036947) (II этап)</t>
  </si>
  <si>
    <t>F_3605</t>
  </si>
  <si>
    <t>Реконструкция ПС 110/15 кВ О-38 "Добровольск" (ЗРУ 15 кВ - № 5036947) (I этап)</t>
  </si>
  <si>
    <t>G_4026</t>
  </si>
  <si>
    <t>ПСД по титулу: "Строительство РП-1 «Остров-1», РП-2 «Остров-2», КЛ 10 кВ от ЗРУ 10 кВ ПС "Береговая" до РП-1, РП-2 и РП-XXIII, РП-XXXIII, с реконструкцией РП-XXIII, РП-XXXIII по ул.Генерала Карбышева в г.Калининграде"</t>
  </si>
  <si>
    <t>E_2619</t>
  </si>
  <si>
    <t>Реконструкция РП В-67 (инв.№ 5147867) в г. Пионерском</t>
  </si>
  <si>
    <t>G_2910</t>
  </si>
  <si>
    <t>Строительство ЛЭП 15 кВ в п.Мушкино Багратионовского района</t>
  </si>
  <si>
    <t>F_prj_111001_4264</t>
  </si>
  <si>
    <t>Строительство ЛЭП 15 кВ от ВЛ 15-21 (инв.№ 5114657), реконструкция ЗРУ 15 кВ ПС В-18 Гурьевского района</t>
  </si>
  <si>
    <t>F_prj_111001_4589</t>
  </si>
  <si>
    <t>Строительство ЛЭП 15 кВ от ВЛ 15 кВ 15-04 (инв.№ 5114655) в г. Калининграде, ул. Емельянова - дор. Окружная</t>
  </si>
  <si>
    <t>F_prj_111001_47820</t>
  </si>
  <si>
    <t>Строительство КЛ 10 кВ ТП-907 - КТПн, 2-х участков КЛ 10 кВ от КТПн до места врезки в КЛ 10 кВ (РП-31 - ТП-986) по ул. Нарвской в г. Калининграде</t>
  </si>
  <si>
    <t>F_2592</t>
  </si>
  <si>
    <t>Строительство двух участков КЛ 10 кВ от ТП-80 до КЛ 10 кВ (РП-XII - РП-II), КЛ 10 кВ от РП-XII до ТП-80 по ул.Дм.Донского в г.Калининграде</t>
  </si>
  <si>
    <t>F_2988</t>
  </si>
  <si>
    <t>1.1.3</t>
  </si>
  <si>
    <t>Технологическое присоединение объектов по производству электрической энергии всего, в том числе:</t>
  </si>
  <si>
    <t>1.1.3.1.</t>
  </si>
  <si>
    <t>Талаховская ТЭС, Маяковская ТЭС, Прегольская ТЭС, Приморская ТЭС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</si>
  <si>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</si>
  <si>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</si>
  <si>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3450-1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</si>
  <si>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ТП)*</t>
  </si>
  <si>
    <t>F_prj_111001_48629</t>
  </si>
  <si>
    <t>16-0174</t>
  </si>
  <si>
    <t>Стоительство ЛЭП 15 кВ от  опоры №35 ВЛ 15 кВ № 15-358 по пер. Чапаева в г. Советске</t>
  </si>
  <si>
    <t>G_16-0174</t>
  </si>
  <si>
    <t>Мобильная генерирующая установка</t>
  </si>
  <si>
    <t>Установка разъединителя 110 кВ в ОРУ 110 кВ ПС 110 кВ О-53 "Правобережная" с сопутствующими техническими мероприятиями для присоединения мобильной газотурбинной установки</t>
  </si>
  <si>
    <t>A_3103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</si>
  <si>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</si>
  <si>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</si>
  <si>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</si>
  <si>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</si>
  <si>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трех ТП 15/0.4 кВ, строительство КЛ 15 кВ от I и II секций ЗРУ 15 кВ ПС 110/15/10 кВ О-35 до ТПн в г.Калининграде, ул.Карташова, Каблукова, Ижорская, Новгородская</t>
  </si>
  <si>
    <t>B_prj_111001_3348</t>
  </si>
  <si>
    <t>Строительство ЛЭП 15 кВ от ВЛ 15-163 (инв.№ 5113797), строительство ТП 15/0.4 кВ в Гвардейском районе, вблизи п.Ольховка</t>
  </si>
  <si>
    <t>F_prj_111001_48705</t>
  </si>
  <si>
    <t>Строительство КЛ 15 кВ от КЛ 15-165 в п.Янтарный, ул.Балебина</t>
  </si>
  <si>
    <t>F_prj_111001_14123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</si>
  <si>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</si>
  <si>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F_2795</t>
  </si>
  <si>
    <t>Строительство двух КЛ 10 кВ от КТПн до ВТП-320 и до ТП-700 по ул.Б.Хмельницкого в г.Калининграде</t>
  </si>
  <si>
    <t>G_3144</t>
  </si>
  <si>
    <t>Строительство КТП 15/0,4 кВ (взамен ТП 138-1 (инв. № 5144480)), реконструкция ВЛ 15 кВ № 15-138 (инв. № 5114672), ПС В-2 (инв. № 5144314) в г.Гурьевск</t>
  </si>
  <si>
    <t>F_1150</t>
  </si>
  <si>
    <t>Строительство двух ТП 15/0.4 кВ, ЛЭП 15 кВ от ВЛ 15-06 (инв.№ 5115422), ЛЭП 15 кВ между ТП в Гурьевском районе, северо-западнее п.Голубево</t>
  </si>
  <si>
    <t>F_2714</t>
  </si>
  <si>
    <t>Строительство ТП 15/0.4 кВ, ВЛ 15 кВ от ВЛ 15-73 (инв.№ 5114516) в г.Полесск, ул.Шевчука</t>
  </si>
  <si>
    <t>F_2830</t>
  </si>
  <si>
    <t>Строительство ТП 15/0.4 кВ, КЛ 15 кВ от КЛ 15-124 (инв.№ 5115669) в г.Светлогорске, квартал улиц Калининградский проспект - Майский проезд</t>
  </si>
  <si>
    <t>F_prj_111001_48011</t>
  </si>
  <si>
    <t>Строительство ТП 15/0.4 кв, ЛЭП 15 кв от ВЛ 15-328 (инв.№ 5116230) в г. Зеленоградске, ул. Окружная</t>
  </si>
  <si>
    <t>F_prj_111001_46852</t>
  </si>
  <si>
    <t>Строительство ТП 15/0.4 кв, КЛ 15 кв от КЛ 15-39 (инв № 5113976) в г. Светлогорске, ул. Тихая - Пригородная, пер. Ягодный</t>
  </si>
  <si>
    <t>F_2911</t>
  </si>
  <si>
    <t>Строительство ТП 15/0.4 кВ, КЛ 15 кВ от КЛ 15-178 (инв.№ 5115668) в г.Светлогорске, проезд Заречный</t>
  </si>
  <si>
    <t>G_3104</t>
  </si>
  <si>
    <t>Строительство ТП 15/0.4 кВ, ВЛ 15 кВ от ВЛ 15-214 (инв.№ 5115270) в Гурьевском районе, СНТ "Отважное"</t>
  </si>
  <si>
    <t>F_prj_111001_47882</t>
  </si>
  <si>
    <t>Строительство ТП 15/0.4 кВ, ЛЭП 15 кВ от ВЛ 15-146 (инв. № 5114680) в п.Космодемьянское Гурьевского района, кад. № 39:03:040029:22</t>
  </si>
  <si>
    <t>G_4510</t>
  </si>
  <si>
    <t>Строительство ТП 15/0,4 кВ , КЛ 15 кВ от КЛ 15-290, КЛ 15 кВ от 15-257 (инв. № 5116074) в г. Гурьевске, ул. Калининградское шоссе, дом №4а)</t>
  </si>
  <si>
    <t>G_4573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</si>
  <si>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</si>
  <si>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</si>
  <si>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93-9 (инв.№ 5148081), реконструкция ТП 93-10 (инв.№ 5148079), строительство ВЛИ 0.4 кВ от ТП 93-10 в г.Светлый</t>
  </si>
  <si>
    <t>F_2790</t>
  </si>
  <si>
    <t>16-0202</t>
  </si>
  <si>
    <t>Реконструкция ТП-297 (инв.№ 5456389) в г.Калининграде</t>
  </si>
  <si>
    <t>G_16-0202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</si>
  <si>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</si>
  <si>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</si>
  <si>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</si>
  <si>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</si>
  <si>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</si>
  <si>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</si>
  <si>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Расширение ПС 110/15 кВ О-47 "Борисово" </t>
  </si>
  <si>
    <t>А_prj_111001_2484</t>
  </si>
  <si>
    <t>Реконструкция ПС 110/10 кВ О-12 Южная</t>
  </si>
  <si>
    <t>A_49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</si>
  <si>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</si>
  <si>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</si>
  <si>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16-0184</t>
  </si>
  <si>
    <t xml:space="preserve">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</t>
  </si>
  <si>
    <t>G_16-0184</t>
  </si>
  <si>
    <t>Замена трансформаторов тока на ПС О-37 "Лунино"</t>
  </si>
  <si>
    <t>D_prj_111001_2521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</si>
  <si>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</si>
  <si>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</si>
  <si>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</si>
  <si>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</si>
  <si>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 110 кВ №122 и ВЛ №155 (ВЛ 122 - инв. № 5115094, ВЛ 155 - инв. № 5115966)</t>
  </si>
  <si>
    <t>В_prj_111001_2475</t>
  </si>
  <si>
    <t>16-0188</t>
  </si>
  <si>
    <t>Перевод электроснабжения жилых домов с абонентской ТП-56 ООО "Евроимпорт" на ТП-120 филиала АО «Янтарьэнерго» Восточные электрические сети»  по ул. Октябрьской в г. Черняховске</t>
  </si>
  <si>
    <t>G_16-0188</t>
  </si>
  <si>
    <t>Расширение просек вдоль трасс ВЛ</t>
  </si>
  <si>
    <t>A_prj_111001_2510</t>
  </si>
  <si>
    <t>Реконструкция ВЛ 15 кВ  Зеленоградск-Лесной  на Куршской косе с переводом на напряжение  35 кВ</t>
  </si>
  <si>
    <t>A_59</t>
  </si>
  <si>
    <t>Реконструкция ВЛ 15-256 (инв.№ 5114013) в п.Коврово Зеленоградского района, кад.№ 39:05:051105:231</t>
  </si>
  <si>
    <t>G_4552</t>
  </si>
  <si>
    <t>16-0214</t>
  </si>
  <si>
    <t>Реконструкция ВЛ 15-047 (инв. № 5114664) в п.Большое Исаково, ул.Калининградская Гурьевского района</t>
  </si>
  <si>
    <t>G_16-0214</t>
  </si>
  <si>
    <t>16-0284</t>
  </si>
  <si>
    <t xml:space="preserve">Вынос (переустройство) в КЛ 15 кВ участков ВЛ 15-048 (инв.№ 5114665), ВЛ 15-035 (инв.№ 5114661) в районе пересечения автодороги А-217 "Калининград - Светлогорск" </t>
  </si>
  <si>
    <t>G_16-0284</t>
  </si>
  <si>
    <t>16-0285</t>
  </si>
  <si>
    <t>Вынос (переустройство) ВЛ 15-033 (инв. № 5114659) в районе пересечения с автодорогой А-217 (выезд из г.Калининграда)</t>
  </si>
  <si>
    <t>G_16-0285</t>
  </si>
  <si>
    <t>16-0286</t>
  </si>
  <si>
    <t>Вынос (переустройство) ВЛ 15-53 (инв. № 5114669) в районе пересечения с автодорогой А-217 (восточнеее п.Орловка Гурьевского района)</t>
  </si>
  <si>
    <t>G_16-0286</t>
  </si>
  <si>
    <t>16-0287</t>
  </si>
  <si>
    <t>Вынос (переустройство) ВЛ 15-145 (инв. № 5114679) в районе пересечения с автодорогой А-217 (п.Горловка Гурьевского района)</t>
  </si>
  <si>
    <t>G_16-0287</t>
  </si>
  <si>
    <t>16-0288</t>
  </si>
  <si>
    <t>Вынос (переустройство) ВЛ 15-145 (инв. № 5114679) в районе пересечения с автодорогой А-217 (п.Отрадное Гурьевского района)</t>
  </si>
  <si>
    <t>G_16-0288</t>
  </si>
  <si>
    <t>16-0254</t>
  </si>
  <si>
    <t>Вынос (переустройство) ВЛ 15-37 и ВЛ 15-151 (инв.№ 5115449) от ПС О-27 "Муромская" до автодороги А-217</t>
  </si>
  <si>
    <t>G_16-0254</t>
  </si>
  <si>
    <t>16-0421</t>
  </si>
  <si>
    <t>Вынос (переустройство) в КЛ 15 кВ участков ВЛ 15-152 (инв.№ 5116118), ВЛ 15-153 (инв.№ 5114007) в районе выхода с ПС О-27 "Муромская"</t>
  </si>
  <si>
    <t>G_16-0421</t>
  </si>
  <si>
    <t>16-0422</t>
  </si>
  <si>
    <t>Переустройство в двухцепную ВЛ 15 кВ участков ВЛ 15-048 (инв.№ 5114665), ВЛ 15-050 (инв.№ 5113981) в районе выхода с ПС О-27 "Муромская"</t>
  </si>
  <si>
    <t>G_16-0422</t>
  </si>
  <si>
    <t>16-0423</t>
  </si>
  <si>
    <t>Вынос (переустройство) в КЛ 15 кВ участка ВЛ 15-050 (инв.№ 5113981) в районе пересечения автодороги А-217 "Калининград - Светлогорск"</t>
  </si>
  <si>
    <t>G_16-0423</t>
  </si>
  <si>
    <t>16-0424</t>
  </si>
  <si>
    <t>Переустройство ВЛ 15-35 (инв.№ 5114661) и ВЛ 15-36 (инв.№ 5114662) в двухцепную ВЛ 15 кВ в районе сближения с автодорогой А-217 Калининград - Светлогорск</t>
  </si>
  <si>
    <t>G_16-0424</t>
  </si>
  <si>
    <t>16-0420</t>
  </si>
  <si>
    <t>Переустройство ВЛ 15-53 (инв.№ 5114669) в районе сближения с автодорогой А-217 Калининград- Светлогорск</t>
  </si>
  <si>
    <t>G_16-0420</t>
  </si>
  <si>
    <t xml:space="preserve"> Реконструкция ВЛ 0,4 кВ от ТП-705 по ул. Дзержинского в г. Калининграде (инв.№ 542892002)</t>
  </si>
  <si>
    <t>D_prj_111001_2528</t>
  </si>
  <si>
    <t xml:space="preserve"> Реконструкция распределительных сетей 0,4 кВ в п. Космодемьянского в г.Калининграде.  (2 очередь)</t>
  </si>
  <si>
    <t>A_prj_111001_2534</t>
  </si>
  <si>
    <t>Реконструкция ВЛ 0,4 кВ от ТП 225-1 (инв. № 5115413 ), строительство ЛЭП 15 кВ,  ТП 15/0.4 кВ, ВЛИ 0,4 кВ от ТП 225-1 в п. Совхозное Багратионовского района</t>
  </si>
  <si>
    <t>B_prj_111001_2548</t>
  </si>
  <si>
    <t>Реконструкция ВЛ 0,4 кВ от ТП 164-7 (инв. № 5116337 ), строительство ВЛИ 0,4 кВ от ТП 164-7 в п. Покровское Янтарный ГО</t>
  </si>
  <si>
    <t>B_prj_111001_2556</t>
  </si>
  <si>
    <t>Реконструкция ВЛ 0.4 кВ от ТП 30-16 (инв.№ 5077727) 1.835 км в п.Узловое Краснознаменского района</t>
  </si>
  <si>
    <t>D_prj_111001_3373</t>
  </si>
  <si>
    <t>Реконструкция ВЛ 0.4 кВ от ТП-11 (инв.№ 5321540) со строительством дополнительной БКТПн 15/0.4 кВ в г.Гусеве</t>
  </si>
  <si>
    <t>D_prj_111001_3374</t>
  </si>
  <si>
    <t>Реконструкция ВЛ 0.4 кВ от ТП 50-08 (инв.№ 5007312) 2.3 км, строительство дополнительной ТП 15/0.4 кВ в п.Ржевское Славского района</t>
  </si>
  <si>
    <t>D_prj_111001_3375</t>
  </si>
  <si>
    <t>Реконструкция ВЛ 0.4 кВ от ТП 148-12 (инв.№ 5114810), строительство ВЛИ 0.4 кВ от ТП 148-12 (инв.№ 5144531) в п.Славянское Гурьевского района</t>
  </si>
  <si>
    <t>D_prj_111001_2734</t>
  </si>
  <si>
    <t>Реконструкция ВЛ 0.4 кВ от ТП 25-2 (инв.№ 5114713) в п.Рыбное Гурьевского района</t>
  </si>
  <si>
    <t>E_prj_111001_2760</t>
  </si>
  <si>
    <t>16-0232</t>
  </si>
  <si>
    <t>Вынос (переустройство) участка ВЛ 0,4 кВ от ТП-610 по ул.Красносельская в г.Калининграде</t>
  </si>
  <si>
    <t>G_16-0232</t>
  </si>
  <si>
    <t>16-0233</t>
  </si>
  <si>
    <t>Переустройство ВЛ 0,4/0,22 кВ Л-4 от ТП 177-06 (инв.№ 5114041) по ул.Горького в г.Светлогорске</t>
  </si>
  <si>
    <t>G_16-0233</t>
  </si>
  <si>
    <t>16-0251</t>
  </si>
  <si>
    <t>Вынос (переустройство) участков 2-х КЛ 10 кВ: ТП-860 - ТП-875, РП-Х - ТП-877 в г.Калининграде</t>
  </si>
  <si>
    <t>G_16-0251</t>
  </si>
  <si>
    <t>16-0252</t>
  </si>
  <si>
    <t>Вынос участков ВЛ 0,4 кВ Л-1 от ПС В-68 (инв.№ 5321385), Л-5 от ТП 64-02 (инв.№ 5321562) попадающих в зону реконструкции ул.Кутузова в г.Гусеве</t>
  </si>
  <si>
    <t>G_16-0252</t>
  </si>
  <si>
    <t>16-0289</t>
  </si>
  <si>
    <t>Установка вольтодобавочного трансформатора ТВМГ 52/125-380  на ВЛ 0.4 кВ Л-1 от ТП 60-06 в пос.Грачевка, Зеленоградского района</t>
  </si>
  <si>
    <t>G_16-0289</t>
  </si>
  <si>
    <t>16-0230</t>
  </si>
  <si>
    <t>Реконструкция ВЛ 0,4 кВ Л-1 от ТП 134-13 (инв.№ 5113950) в г.Гвардейске, ул.Тельмана</t>
  </si>
  <si>
    <t>G_16-0230</t>
  </si>
  <si>
    <t>16-0001</t>
  </si>
  <si>
    <t>Реконструкция с заменой КЛ 6 кВ ТП-99 - ТП-109 (инв. №№ 542880207, 542880409, 542880710) в г. Калининграде</t>
  </si>
  <si>
    <t>G_16-0001</t>
  </si>
  <si>
    <t>16-0415</t>
  </si>
  <si>
    <t>Вынос (переустройство) в КЛ 10 кВ участков ВЛ 27-04 (инв.№ 5115351), ВЛ 27-05 (инв.№ 5115745) в районе выхода с ПС О-27 "Муромская"</t>
  </si>
  <si>
    <t>G_16-0415</t>
  </si>
  <si>
    <t>Реконструкция КЛ 1 кВ (инв.№ 542880101, 542871903, 542883213) от ТП-40 и ТП-608 по ул.Энгельса, Нахимова, Чапаева, пер.Нахимова, Закавказская, пер.Каштановый в г.Калининграде</t>
  </si>
  <si>
    <t>B_261</t>
  </si>
  <si>
    <t>Реконструкция КЛ 1 кВ от ТП-441 и от ТП-442 (инв.№ 542874605, 542878505) по ул.П.Морозова в г.Калининграде</t>
  </si>
  <si>
    <t>B_prj_111001_2576</t>
  </si>
  <si>
    <t>Реконструкция ЛЭП 0.4 кВ от ТП 75-1 (инв.№ 5114550), ТП 234-1 (инв.№ 5114651), ТП 74-5 (инв.№ 5114554), строительство КТП 15/0.4 кВ взамен ТП 75-1 (инв.№ 5144031), реконструкция ТП 234-1 (инв.№ 5144146), ТП 75-4 (инв.№ 5144030) в г.Полесск ул.Калининградская</t>
  </si>
  <si>
    <t>D_prj_111001_2711</t>
  </si>
  <si>
    <t>17-0032</t>
  </si>
  <si>
    <t>Реконструкция РП-XV (инв. 5455917) в г.Калининграде</t>
  </si>
  <si>
    <t>G_17-0032</t>
  </si>
  <si>
    <t>255-1</t>
  </si>
  <si>
    <t>Реконструкция ВЛ 110 кВ 115/116</t>
  </si>
  <si>
    <t>E_prj_111001_47826</t>
  </si>
  <si>
    <t>1.2.2.2</t>
  </si>
  <si>
    <t>Модернизация, техническое перевооружение линий электропередачи, всего, в том числе:</t>
  </si>
  <si>
    <t>Создание комплексной системы автоматизации распределительных электрических сетей 15 кВ ОАО "Янтарьэнерго" (SMART GRID)</t>
  </si>
  <si>
    <t>472-smart</t>
  </si>
  <si>
    <t>Система распределенной автоматизации сетей 15 кВ ОАО "Янтарьэнерго" (Smart Grid)</t>
  </si>
  <si>
    <t>F_472-smart</t>
  </si>
  <si>
    <t>472-авт</t>
  </si>
  <si>
    <t>Создание комплексной системы автоматизации распределительных электрических сетей 15 кВ ОАО "Янтарьэнерго"</t>
  </si>
  <si>
    <t>F_472-авт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</si>
  <si>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</si>
  <si>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</si>
  <si>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</si>
  <si>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</si>
  <si>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48-0.4</t>
  </si>
  <si>
    <t>48_ППРСУ на РРЭ на НН (0,4 кВ)</t>
  </si>
  <si>
    <t>F_48-НН</t>
  </si>
  <si>
    <t>48-0.2</t>
  </si>
  <si>
    <t>48_ППРСУ на РРЭ на НН (0,2 кВ)</t>
  </si>
  <si>
    <t>1.2.3.2</t>
  </si>
  <si>
    <t>«Установка приборов учета, класс напряжения 6 (10) кВ, всего, в том числе:»</t>
  </si>
  <si>
    <t>48-СН2</t>
  </si>
  <si>
    <t>48_ППРСУ на РРЭ на СН2</t>
  </si>
  <si>
    <t>F_48-СН2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</si>
  <si>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</si>
  <si>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</si>
  <si>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</si>
  <si>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</si>
  <si>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</si>
  <si>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</si>
  <si>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Создание нового и модернизация существующего комплекса противоаварийной автоматики электросетевого комплекса ОАО "Янтарьэнерго"</t>
  </si>
  <si>
    <t>C_prj_111001_2767</t>
  </si>
  <si>
    <t>181-22</t>
  </si>
  <si>
    <t>Модернизация СОТИАССО на объектах ОАО "Янтарьэнерго" ПС О-22 "Краснознаменск"</t>
  </si>
  <si>
    <t>C_181-22</t>
  </si>
  <si>
    <t>181-47</t>
  </si>
  <si>
    <t>Модернизация СОТИАССО на объектах ОАО "Янтарьэнерго" ПС О-47 "Борисово"</t>
  </si>
  <si>
    <t>C_obj_111001_3080</t>
  </si>
  <si>
    <t>181-4</t>
  </si>
  <si>
    <t>Модернизация СОТИАССО на объектах ОАО "Янтарьэнерго" ПС О-4</t>
  </si>
  <si>
    <t>C_181-4</t>
  </si>
  <si>
    <t>181-6</t>
  </si>
  <si>
    <t>Модернизация СОТИАССО на объектах ОАО "Янтарьэнерго" ПС О-6</t>
  </si>
  <si>
    <t>C_obj_111001_3092</t>
  </si>
  <si>
    <t>181-15</t>
  </si>
  <si>
    <t>Модернизация СОТИАССО на объектах ОАО "Янтарьэнерго" ПС О-15</t>
  </si>
  <si>
    <t>C_181-15</t>
  </si>
  <si>
    <t>181-24</t>
  </si>
  <si>
    <t>Модернизация СОТИАССО на объектах ОАО "Янтарьэнерго" ПС О-24</t>
  </si>
  <si>
    <t>C_obj_111001_3099</t>
  </si>
  <si>
    <t>181-31</t>
  </si>
  <si>
    <t>Модернизация СОТИАССО на объектах ОАО "Янтарьэнерго" ПС О-31</t>
  </si>
  <si>
    <t>C_obj_111001_3105</t>
  </si>
  <si>
    <t>181-34</t>
  </si>
  <si>
    <t>181-34 Модернизация СОТИАССО на объектах ОАО"Янтарьэнерго" ПС О-34</t>
  </si>
  <si>
    <t>C_obj_111001_3107</t>
  </si>
  <si>
    <t>181-51</t>
  </si>
  <si>
    <t>181-51 Модернизация СОТИАССО на объектах ОАО"Янтарьэнерго" ПС О-51</t>
  </si>
  <si>
    <t>C_obj_111001_3108</t>
  </si>
  <si>
    <t>181-52</t>
  </si>
  <si>
    <t>181-52 Модернизация СОТИАССО на объектах ОАО"Янтарьэнерго" ПС О-52</t>
  </si>
  <si>
    <t>C_obj_111001_3109</t>
  </si>
  <si>
    <t>181-54</t>
  </si>
  <si>
    <t>181-54 Модернизация СОТИАССО на объектах ОАО"Янтарьэнерго" ПС О-54</t>
  </si>
  <si>
    <t>C_obj_111001_3110</t>
  </si>
  <si>
    <t>16-0234</t>
  </si>
  <si>
    <t xml:space="preserve">Замена грозотроса с встроенным оптоволоконным кабелем на ВЛ </t>
  </si>
  <si>
    <t>G_16-0234</t>
  </si>
  <si>
    <t>Комплекс технических средств безопасности на ПС 110кВ</t>
  </si>
  <si>
    <t>596-1</t>
  </si>
  <si>
    <t>ПС О-1 "Центральная"</t>
  </si>
  <si>
    <t>F_596-1</t>
  </si>
  <si>
    <t>596-2</t>
  </si>
  <si>
    <t>ПС О-2 "Янтарь"</t>
  </si>
  <si>
    <t>F_596-2</t>
  </si>
  <si>
    <t>596-35</t>
  </si>
  <si>
    <t>ПС О-35 "Космодемьянская"</t>
  </si>
  <si>
    <t>F_596-35</t>
  </si>
  <si>
    <t>596-4</t>
  </si>
  <si>
    <t>ПС О-4 "Черняховск"</t>
  </si>
  <si>
    <t>F_596-4</t>
  </si>
  <si>
    <t>596-11</t>
  </si>
  <si>
    <t>ПС О-11 "Ленинградская</t>
  </si>
  <si>
    <t>F_596-11</t>
  </si>
  <si>
    <t>596-49</t>
  </si>
  <si>
    <t>ПС О-49 "Люблино"</t>
  </si>
  <si>
    <t>F_596-49</t>
  </si>
  <si>
    <t>596-3</t>
  </si>
  <si>
    <t>ПС О-3 "Знаменск"</t>
  </si>
  <si>
    <t>596-8</t>
  </si>
  <si>
    <t>ПС О-8 "Янтарный"</t>
  </si>
  <si>
    <t>F_596-8</t>
  </si>
  <si>
    <t>596-9</t>
  </si>
  <si>
    <t>ПС О-9 "Светлогорск"</t>
  </si>
  <si>
    <t>F_596-9</t>
  </si>
  <si>
    <t>596-12</t>
  </si>
  <si>
    <t>ПС О-12 "Южная"</t>
  </si>
  <si>
    <t>F_596-12</t>
  </si>
  <si>
    <t>596-13</t>
  </si>
  <si>
    <t>ПС О-13 "Енино"</t>
  </si>
  <si>
    <t>F_596-13</t>
  </si>
  <si>
    <t>Оснащение ТП, РП инженерно-техническими средствами охраны</t>
  </si>
  <si>
    <t>F_prj_111001_48632</t>
  </si>
  <si>
    <t>16-0192</t>
  </si>
  <si>
    <t>Оснащение объектов низкого напряжения типа ТП/РП/РУ системой удаленного мониторинга</t>
  </si>
  <si>
    <t>G_16-0192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</si>
  <si>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</si>
  <si>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</si>
  <si>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</si>
  <si>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</si>
  <si>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</si>
  <si>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</si>
  <si>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Реконструкция ПС 110/15/10 кВ О-27 "Муромская"</t>
  </si>
  <si>
    <t>А_prj_111001_2481</t>
  </si>
  <si>
    <t>Реконструкция линий электропередачи 110 кВ №119, 120, 159, г. Калининград</t>
  </si>
  <si>
    <t>E_prj_111001_2487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</si>
  <si>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</si>
  <si>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Реконструкция ПС 110/15/10 кВ О-9 "Светлогорск"</t>
  </si>
  <si>
    <t>С_prj_111001_2476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</si>
  <si>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</si>
  <si>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E_prj_111001_2498</t>
  </si>
  <si>
    <t>Строительство ПС 110/15/10 кВ "Храброво" с заходами, г. Калининград</t>
  </si>
  <si>
    <t>E_prj_111001_2501</t>
  </si>
  <si>
    <t>Реконструкция сетей 0,23 кВ с переводом на напряжение 0,4 кВ в г. Калининграде</t>
  </si>
  <si>
    <t>E_2737</t>
  </si>
  <si>
    <t>16-0185</t>
  </si>
  <si>
    <t>Строительство ПС 110 кВ Индустриальная</t>
  </si>
  <si>
    <t>G_16-0185</t>
  </si>
  <si>
    <t>3450-2</t>
  </si>
  <si>
    <t>Разработка ПИР по титулу "Реализация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- 2 этап"</t>
  </si>
  <si>
    <t>Модернизация основных и резервных релейных защит  ВЛ 110 кВ Л-101, Л-107</t>
  </si>
  <si>
    <t>F_prj_111001_2765</t>
  </si>
  <si>
    <t>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</si>
  <si>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F_prj_111001_48637</t>
  </si>
  <si>
    <t>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</si>
  <si>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F_prj_111001_48648</t>
  </si>
  <si>
    <t>Реконструкция противоаварийной автоматики (ПА) в энергосистеме Калининградской области на объектах ОАО "Янтарьэнерго"</t>
  </si>
  <si>
    <t>F_prj_111001_48649</t>
  </si>
  <si>
    <t>Реконструкция сетей 60 кВ в западном энергорайоне с переводом на напряжение 110 кВ</t>
  </si>
  <si>
    <t>F_4492</t>
  </si>
  <si>
    <t>Реконструкция ВЛ 110 кВ Советск-330 – О-4 Черняховск (Л-106) инв. №5321340</t>
  </si>
  <si>
    <t>F_4493</t>
  </si>
  <si>
    <t>Замена коммутационного оборудования на смежных подстанциях</t>
  </si>
  <si>
    <t>F_4494</t>
  </si>
  <si>
    <t>Мероприятия по обеспечению электроснабжения потребителей на российской территории Куршской косы от энергосистемы Калининградской области</t>
  </si>
  <si>
    <t>F_4495</t>
  </si>
  <si>
    <t>1.4</t>
  </si>
  <si>
    <t>Прочее новое строительство объектов электросетевого хозяйства, всего, в том числе:</t>
  </si>
  <si>
    <t>Строительство ЛЭП 0.4 кВ, реконструкция ВЛ 0.4 кВ от ТП 39-12 (инв.№ 5114044) в п.Отрадное Светлогорского ГО</t>
  </si>
  <si>
    <t>B_prj_111001_3359</t>
  </si>
  <si>
    <t>Строительство КЛ 15 кВ, строительство КЛ  0,4 кВ от ТП-новая (по ТЗ № 51.СРС.2009/ЗПЭС) в п. Шоссейное Гурьевского района</t>
  </si>
  <si>
    <t>D_1866</t>
  </si>
  <si>
    <t>Строительство КЛ 1 кВ от ТП-777 до ВРУ ж/дома ул.Судостроительная, 5 - пер.Киевский, 6 с установкой СПн в г.Калининграде</t>
  </si>
  <si>
    <t>B_prj_111001_3365</t>
  </si>
  <si>
    <t>Строительство КЛ 1 кВ от СПн (ТП-169) до ВРУ ж/дома ул.Юношеская, 10-16 с установкой СПн (0.4/0.23 кВ) в г.Калининграде</t>
  </si>
  <si>
    <t>B_prj_111001_3367</t>
  </si>
  <si>
    <t>Строительство ТП 15/0.4 кВ взамен ТП 191-7 (инв.№ 5146414) в п.Надеждино Багратионовского района</t>
  </si>
  <si>
    <t>F_prj_111001_47223</t>
  </si>
  <si>
    <t>16-0253</t>
  </si>
  <si>
    <t xml:space="preserve">Строительство столбовой ТП 15/0,4 кВ, ЛЭП 15 кВ от ВЛ 15-48 (инв.№ 5114665), ЛЭП 0,4 кВ в п.Лужки Зеленоградского района, реконструкция ВЛ 0,4 кВ Л-2 от ТП 151-01 (инв.№ 5115672) </t>
  </si>
  <si>
    <t>G_16-0253</t>
  </si>
  <si>
    <t>Строительство ТП 15/0.4 кВ, ВЛ 15 кВ от ВЛ 15-29 (инв.№ 5113795), ВЛИ 0.4 кВ, реконструкция ВЛ 0.4 кВ от ТП 29-4 (инв.№ 5113892) в п.Пруды Гвардейского района</t>
  </si>
  <si>
    <t>F_prj_111001_48217</t>
  </si>
  <si>
    <t>Охрана объектов незавершенного строительства</t>
  </si>
  <si>
    <t>A_139</t>
  </si>
  <si>
    <t>Создание центра управления энергообеспечением (ЦУЭ) ОАО "Янтарьэнерго"</t>
  </si>
  <si>
    <t>E_2723</t>
  </si>
  <si>
    <t>1.5</t>
  </si>
  <si>
    <t>Покупка земельных участков для целей реализации инвестиционных проектов, всего, в том числе:</t>
  </si>
  <si>
    <t>140-14</t>
  </si>
  <si>
    <t>Земельный участок п.Кутузово Гурьевский р-н приобретенный у гр.Кулешова К.В дог.367 08.06.2016 (СВМ титул.4585 Стр.заходов на Преголскую ТЭС)</t>
  </si>
  <si>
    <t>G_140-14</t>
  </si>
  <si>
    <t>140-15</t>
  </si>
  <si>
    <t>Земельный участок п.Кутузово Гурьевский р-н приобретенный у гр.Савченко Ю.В.  дог.368 08.06.2016(СВМ титул.4585 Стр.заходов на Преголскую ТЭС)</t>
  </si>
  <si>
    <t>G_140-15</t>
  </si>
  <si>
    <t>1.6</t>
  </si>
  <si>
    <t>1.6.1.</t>
  </si>
  <si>
    <t>Консолидация электросетевых активов</t>
  </si>
  <si>
    <t>140-3</t>
  </si>
  <si>
    <t>Электросетевой комплекс в пос. Свободное, ул.Цветочная Гурьевского района Калининградской области, принадлежащий гр. Владыка В.М.(дог.безв 11 от 12.02.16)</t>
  </si>
  <si>
    <t>G_140-3</t>
  </si>
  <si>
    <t>140-4</t>
  </si>
  <si>
    <t>Электросетевой комплекс в пос. Большое Исаково Гурьевского района Калининградской области (зем.уч. с кад.№ 39:03:020032:51), принадлежащий гр. Гейслер Э.В.(дог.безв 12 от 12.02.16)</t>
  </si>
  <si>
    <t>G_140-4</t>
  </si>
  <si>
    <t>140-5</t>
  </si>
  <si>
    <t>Электросетевой комплекс в пос. Большое Исаково Гурьевского района Калининградской области, принадлежащий гр. Кузнецову В.Г.(дог.безв 18 от 12.02.16)</t>
  </si>
  <si>
    <t>G_140-5</t>
  </si>
  <si>
    <t>140-6</t>
  </si>
  <si>
    <t>Электросетевой комплекс в пос. Орловка Гурьевского района Калининградской области, принадлежащий гр. Митрофановой Е.Н.(дог.безв 18 от 12.02.16)</t>
  </si>
  <si>
    <t>G_140-6</t>
  </si>
  <si>
    <t>140-9</t>
  </si>
  <si>
    <t>Электросетевой комплекс в г.Светлогорске  ул.Ольховая, принадлежащий гр.Шкурко В.В.(дог.безв 17 от 12.02.16)</t>
  </si>
  <si>
    <t>G_140-9</t>
  </si>
  <si>
    <t>140-10</t>
  </si>
  <si>
    <t>Оборудование СП (РЩ-новое) по адресу г.Калининград, ул.Чкалова ( дог.безв.№2930 от 31.03.2016</t>
  </si>
  <si>
    <t>G_140-10</t>
  </si>
  <si>
    <t>140-8</t>
  </si>
  <si>
    <t>Электросетевой комплекс в г.Светлогорске Калининградской области, принадлежащий ООО "Светлогорск-Строй-Сервис"(дог.мены 49 от 12.05.16</t>
  </si>
  <si>
    <t>G_140-8</t>
  </si>
  <si>
    <t>140-11</t>
  </si>
  <si>
    <t>Электросетевой комплекс в пос.Куйбышевское Гвардейского р-на Калининградской области (дог.мены 66 от 20.06.2016)</t>
  </si>
  <si>
    <t>G_140-11</t>
  </si>
  <si>
    <t>140-12</t>
  </si>
  <si>
    <t>Электросетевой комплекс в пос.Малиновка Зеленоградск.р-на Калининградской области, принадлежащий гр.Каргабаеву А.М.(дог.безв.№34 от 05.04.2016)</t>
  </si>
  <si>
    <t>G_140-12</t>
  </si>
  <si>
    <t>140-13</t>
  </si>
  <si>
    <t>Электросетевой комплекс в пос.Б.Исаково Гурьевскогор-на Калининградской области, принадлежащий гр.Труш Ю.В.(дог.безв.№36 от 12.04.2016)</t>
  </si>
  <si>
    <t>G_140-13</t>
  </si>
  <si>
    <t>140-16</t>
  </si>
  <si>
    <t>Электросетевой комплекс в п.Новый Гурьевского р-на КО, принадлежащий гр.Чередниченко А.Ю.(дог.безв.57 от 27.05.2016)</t>
  </si>
  <si>
    <t>G_140-16</t>
  </si>
  <si>
    <t>140-17</t>
  </si>
  <si>
    <t>Электросетевой комплекс г.Калининград ул.Горького 55 (соглашение об отступном2954 от 01.06.2016)</t>
  </si>
  <si>
    <t>G_140-17</t>
  </si>
  <si>
    <t>140-18</t>
  </si>
  <si>
    <t>Электросетевой комплекс пос.Лесное Гурьевский р-н (дог.безвозм.67 от 22.06.2016)</t>
  </si>
  <si>
    <t>G_140-18</t>
  </si>
  <si>
    <t>140-20</t>
  </si>
  <si>
    <t>Электросетевой комплекс пос.Дорожный Гурьевский р-н. принадлежащий гр.Кончицу А.К (дог.безвозм.76 от 16.08.2016)</t>
  </si>
  <si>
    <t>G_140-20</t>
  </si>
  <si>
    <t>140-21</t>
  </si>
  <si>
    <t>Электросетевой комплекс на пр.Московский в г.Калининград, принадлежащий ООО КалининградИнвест</t>
  </si>
  <si>
    <t>G_140-21</t>
  </si>
  <si>
    <t>140-23</t>
  </si>
  <si>
    <t>Электросетевой комплекс пер.Ломоносова г.Калининград (дог.безвозм.3008 от 20.09.2016)</t>
  </si>
  <si>
    <t>G_140-23</t>
  </si>
  <si>
    <t>140-24</t>
  </si>
  <si>
    <t>Электросетевой комплекс п.Б.Исаково Гурьеский р-н (дог.безвозм.99 от 26.10.2016)</t>
  </si>
  <si>
    <t>G_140-24</t>
  </si>
  <si>
    <t>140-25</t>
  </si>
  <si>
    <t>Электросетевой комплекс ул.Железнодорожная,п.Отважное, Гурьевский р-н (дог.безвозм.102 от 15.11.2016)</t>
  </si>
  <si>
    <t>G_140-25</t>
  </si>
  <si>
    <t>140-26</t>
  </si>
  <si>
    <t>Электросетевой комплекс п.Холмогоровка, Зеленоградский р-н (дог.безвозм.110 от 05.12.2016)</t>
  </si>
  <si>
    <t>G_140-26</t>
  </si>
  <si>
    <t>140-27</t>
  </si>
  <si>
    <t>Электросетевой комплекс п.Невское, Гурьевский р-н (дог.безвозм.111 от 05.12.2016)</t>
  </si>
  <si>
    <t>G_140-27</t>
  </si>
  <si>
    <t>140-28</t>
  </si>
  <si>
    <t>Электросетевой комплекс п.Березовка,Гвардейский р-н (дог.безвозм.112 от 15.12.2016)</t>
  </si>
  <si>
    <t>G_140-28</t>
  </si>
  <si>
    <t>140-29</t>
  </si>
  <si>
    <t>Электросетевой комплекс п.Орловка Гурьевский р-н (дог.безвозм.114 от 26.12.2016)</t>
  </si>
  <si>
    <t>G_140-29</t>
  </si>
  <si>
    <t>140-30</t>
  </si>
  <si>
    <t>Электросетевой комплекс п.Лесное Гурьевский р-н (дог.безвозм.115 от 26.12.2016)</t>
  </si>
  <si>
    <t>G_140-30</t>
  </si>
  <si>
    <t>140-31</t>
  </si>
  <si>
    <t>Электросетевой комплекс п.Б.Исаково Гурьеский р-н (дог.безвозм.116 от 23.12.2016)</t>
  </si>
  <si>
    <t>G_140-31</t>
  </si>
  <si>
    <t>140-32</t>
  </si>
  <si>
    <t>Электросетевой комплекс п.Б.Исаково Гурьеский р-н (дог.безвозм.117 от 26.12.2016)</t>
  </si>
  <si>
    <t>G_140-32</t>
  </si>
  <si>
    <t>140-33</t>
  </si>
  <si>
    <t>Электросетевой комплекс ул.Авангардная г.Гурьевск (дог.безвозм.118 от 26.12.2016)</t>
  </si>
  <si>
    <t>G_140-33</t>
  </si>
  <si>
    <t>1.6.2.</t>
  </si>
  <si>
    <t>Земельные участки</t>
  </si>
  <si>
    <t>140-19</t>
  </si>
  <si>
    <t>Земельный участок под объектами недвижимости ул.Фрунзе 11-15 (АПЗ, гараж) дог.купли-продажи №94/2016-С от 22.04.2016)</t>
  </si>
  <si>
    <t>G_140-19</t>
  </si>
  <si>
    <t>140-22</t>
  </si>
  <si>
    <t>Земельный участок ул.Беговая г.Калининград  под  КТП 778 (ООО Модуль-Стройград дог.2971 от 08.07.2016)</t>
  </si>
  <si>
    <t>G_140-22</t>
  </si>
  <si>
    <t>Прочие инвестиционные проекты, всего, в том числе:</t>
  </si>
  <si>
    <t>Реконструкция здания ОАО Янтарьэнерго по ул.Театральная.34</t>
  </si>
  <si>
    <t>D_84</t>
  </si>
  <si>
    <t>Реконструкция профилактория "Энергетик" по ул.Балтийская, 2а в г.Светлогорске</t>
  </si>
  <si>
    <t>D_2734</t>
  </si>
  <si>
    <t>99-комп</t>
  </si>
  <si>
    <t>Оргтехника и компьютеры</t>
  </si>
  <si>
    <t>F_99-комп</t>
  </si>
  <si>
    <t>99-приб</t>
  </si>
  <si>
    <t>Электроизмерительные приборы</t>
  </si>
  <si>
    <t>F_99-приб</t>
  </si>
  <si>
    <t>99-прис</t>
  </si>
  <si>
    <t>Механизмы, приспособления</t>
  </si>
  <si>
    <t>F_99-прис</t>
  </si>
  <si>
    <t>99-св</t>
  </si>
  <si>
    <t>Мобильные средства связи</t>
  </si>
  <si>
    <t>F_99-св</t>
  </si>
  <si>
    <t>Оборудование, приобретаемое для пополнения (формирования) аварийного запаса (противоаварийное оборудование)</t>
  </si>
  <si>
    <t>E_2539</t>
  </si>
  <si>
    <t>НМА7</t>
  </si>
  <si>
    <t>Разработка конструкции, изготовление и испытание опытных образцов устройств защиты птиц от поражения электрическим током на ВЛ 6-110 кВ"</t>
  </si>
  <si>
    <t>G_НМА7</t>
  </si>
  <si>
    <t xml:space="preserve">      Транспортные средства</t>
  </si>
  <si>
    <t>A_prj_111001_14517</t>
  </si>
  <si>
    <r>
      <rPr>
        <b/>
        <sz val="14"/>
        <rFont val="Times New Roman"/>
        <family val="1"/>
        <charset val="204"/>
      </rPr>
      <t xml:space="preserve">  на период </t>
    </r>
    <r>
      <rPr>
        <b/>
        <u/>
        <sz val="14"/>
        <rFont val="Times New Roman"/>
        <family val="1"/>
        <charset val="204"/>
      </rPr>
      <t xml:space="preserve"> 2016                                             </t>
    </r>
  </si>
  <si>
    <t>Приложение  № 18</t>
  </si>
  <si>
    <t>Год раскрытия информации:  2016 год</t>
  </si>
  <si>
    <t>Отчет за 4 квартал года 2016</t>
  </si>
  <si>
    <r>
      <rPr>
        <b/>
        <sz val="14"/>
        <rFont val="Times New Roman"/>
        <family val="1"/>
        <charset val="204"/>
      </rPr>
      <t xml:space="preserve">на период </t>
    </r>
    <r>
      <rPr>
        <b/>
        <u/>
        <sz val="14"/>
        <rFont val="Times New Roman"/>
        <family val="1"/>
        <charset val="204"/>
      </rPr>
      <t xml:space="preserve">    2016                                                                           _</t>
    </r>
  </si>
  <si>
    <t>Раздел 8. Отчет о техническом состоянии объекта</t>
  </si>
  <si>
    <t>Титул/Сводный титул</t>
  </si>
  <si>
    <t>№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</si>
  <si>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</si>
  <si>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</si>
  <si>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по производству электрической энергии который будет поставлять поставки электроэнергегии и мощности в соотвествии с договором о предоставлении мощности*</t>
  </si>
  <si>
    <t>Планируемые технические характеристики</t>
  </si>
  <si>
    <t>Сроки реализации проекта</t>
  </si>
  <si>
    <t>Наличие исходно-разрешительной документации</t>
  </si>
  <si>
    <t>МВт</t>
  </si>
  <si>
    <t>МВ×А</t>
  </si>
  <si>
    <t>Мвар</t>
  </si>
  <si>
    <t>км ВЛ
 1-цеп</t>
  </si>
  <si>
    <t>км ВЛ
 2-цеп</t>
  </si>
  <si>
    <t>км КЛ</t>
  </si>
  <si>
    <t>Другое</t>
  </si>
  <si>
    <t>год начала  реализации инвестицион-ного проекта</t>
  </si>
  <si>
    <t>год окончания реализации инвестицион-ного проекта</t>
  </si>
  <si>
    <t>Планируемый срок начала доставки мощности генерирующего объекта в соотвествии с договором по поставке мощности (чч.мм.гггг)*</t>
  </si>
  <si>
    <t>Утвержденная  
проектная
документация
(+;-; Не требуется)</t>
  </si>
  <si>
    <t>Наличие положительного заключения 
экспертизы проектной документации (+;-; Не требуется)</t>
  </si>
  <si>
    <t>Наличие  правоустанав-ливающих документов на земельный участок
(+;-; Не требуется)</t>
  </si>
  <si>
    <t>Разрешение 
на строи-
тельство                 (+;-; Не требуется)</t>
  </si>
  <si>
    <t>н.д.</t>
  </si>
  <si>
    <t>Сводный титул</t>
  </si>
  <si>
    <t>Титул</t>
  </si>
  <si>
    <t>2021</t>
  </si>
  <si>
    <t>-</t>
  </si>
  <si>
    <t>2014</t>
  </si>
  <si>
    <t>2017</t>
  </si>
  <si>
    <t>+</t>
  </si>
  <si>
    <t>2016</t>
  </si>
  <si>
    <t>2020</t>
  </si>
  <si>
    <t>не требуется</t>
  </si>
  <si>
    <t>2015</t>
  </si>
  <si>
    <t>2013</t>
  </si>
  <si>
    <t>2018</t>
  </si>
  <si>
    <t>2011</t>
  </si>
  <si>
    <t>2019</t>
  </si>
  <si>
    <t xml:space="preserve"> Маяковской ТЭС, Приморская ТЭС, Талаховская ТЭС, Прегольская ТЭС</t>
  </si>
  <si>
    <t>…</t>
  </si>
  <si>
    <t>2008</t>
  </si>
  <si>
    <t xml:space="preserve">не требуется </t>
  </si>
  <si>
    <t>2010</t>
  </si>
  <si>
    <t>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</si>
</sst>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-* #,##0.00_р_._-;\-* #,##0.00_р_._-;_-* &quot;-&quot;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0" fontId="6" fillId="0" borderId="0"/>
    <xf numFmtId="0" fontId="2" fillId="0" borderId="0"/>
    <xf numFmtId="0" fontId="13" fillId="0" borderId="0"/>
  </cellStyleXfs>
  <cellXfs count="85">
    <xf numFmtId="0" fontId="0" fillId="0" borderId="0" xfId="0"/>
    <xf numFmtId="0" fontId="9" fillId="2" borderId="0" xfId="0" applyFont="1" applyFill="1" applyAlignment="1">
      <alignment horizontal="center"/>
    </xf>
    <xf numFmtId="0" fontId="2" fillId="2" borderId="0" xfId="1" applyFont="1" applyFill="1"/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 wrapText="1"/>
    </xf>
    <xf numFmtId="0" fontId="7" fillId="2" borderId="0" xfId="3" applyFont="1" applyFill="1" applyAlignment="1">
      <alignment vertical="center"/>
    </xf>
    <xf numFmtId="0" fontId="8" fillId="2" borderId="0" xfId="3" applyFont="1" applyFill="1" applyAlignment="1">
      <alignment vertical="center"/>
    </xf>
    <xf numFmtId="0" fontId="2" fillId="2" borderId="0" xfId="3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1" fontId="5" fillId="2" borderId="1" xfId="1" applyNumberFormat="1" applyFont="1" applyFill="1" applyBorder="1" applyAlignment="1">
      <alignment horizontal="left" vertical="top"/>
    </xf>
    <xf numFmtId="0" fontId="2" fillId="2" borderId="1" xfId="1" applyFont="1" applyFill="1" applyBorder="1" applyAlignment="1">
      <alignment wrapText="1"/>
    </xf>
    <xf numFmtId="164" fontId="9" fillId="2" borderId="4" xfId="0" applyNumberFormat="1" applyFont="1" applyFill="1" applyBorder="1"/>
    <xf numFmtId="1" fontId="5" fillId="2" borderId="0" xfId="1" applyNumberFormat="1" applyFont="1" applyFill="1" applyAlignment="1">
      <alignment horizontal="left" vertical="top"/>
    </xf>
    <xf numFmtId="43" fontId="2" fillId="2" borderId="0" xfId="1" applyNumberFormat="1" applyFont="1" applyFill="1"/>
    <xf numFmtId="0" fontId="10" fillId="2" borderId="1" xfId="0" applyFont="1" applyFill="1" applyBorder="1"/>
    <xf numFmtId="0" fontId="11" fillId="2" borderId="1" xfId="0" applyFont="1" applyFill="1" applyBorder="1" applyAlignment="1">
      <alignment vertical="center" wrapText="1" shrinkToFit="1"/>
    </xf>
    <xf numFmtId="4" fontId="11" fillId="2" borderId="1" xfId="0" applyNumberFormat="1" applyFont="1" applyFill="1" applyBorder="1" applyAlignment="1">
      <alignment horizontal="center" vertical="center" wrapText="1" shrinkToFit="1"/>
    </xf>
    <xf numFmtId="0" fontId="10" fillId="2" borderId="5" xfId="0" applyFont="1" applyFill="1" applyBorder="1" applyAlignment="1">
      <alignment vertical="center" wrapText="1" shrinkToFit="1"/>
    </xf>
    <xf numFmtId="4" fontId="10" fillId="2" borderId="1" xfId="0" applyNumberFormat="1" applyFont="1" applyFill="1" applyBorder="1"/>
    <xf numFmtId="0" fontId="11" fillId="2" borderId="1" xfId="0" applyFont="1" applyFill="1" applyBorder="1"/>
    <xf numFmtId="0" fontId="11" fillId="2" borderId="5" xfId="0" applyFont="1" applyFill="1" applyBorder="1" applyAlignment="1">
      <alignment vertical="center" wrapText="1" shrinkToFit="1"/>
    </xf>
    <xf numFmtId="4" fontId="11" fillId="2" borderId="1" xfId="0" applyNumberFormat="1" applyFont="1" applyFill="1" applyBorder="1"/>
    <xf numFmtId="0" fontId="4" fillId="2" borderId="0" xfId="1" applyFont="1" applyFill="1" applyAlignment="1">
      <alignment wrapText="1"/>
    </xf>
    <xf numFmtId="0" fontId="10" fillId="2" borderId="1" xfId="0" applyFont="1" applyFill="1" applyBorder="1" applyAlignment="1">
      <alignment vertical="center" wrapText="1" shrinkToFit="1"/>
    </xf>
    <xf numFmtId="4" fontId="10" fillId="2" borderId="1" xfId="0" applyNumberFormat="1" applyFont="1" applyFill="1" applyBorder="1" applyAlignment="1">
      <alignment horizontal="center" vertical="center" wrapText="1" shrinkToFit="1"/>
    </xf>
    <xf numFmtId="0" fontId="2" fillId="2" borderId="0" xfId="3" applyFont="1" applyFill="1" applyAlignment="1">
      <alignment vertical="center"/>
    </xf>
    <xf numFmtId="0" fontId="12" fillId="2" borderId="0" xfId="4" applyFont="1" applyFill="1" applyBorder="1"/>
    <xf numFmtId="0" fontId="4" fillId="2" borderId="0" xfId="5" applyFont="1" applyFill="1" applyBorder="1" applyAlignment="1"/>
    <xf numFmtId="0" fontId="2" fillId="2" borderId="0" xfId="3" applyFont="1" applyFill="1" applyAlignment="1">
      <alignment horizontal="center" vertical="center"/>
    </xf>
    <xf numFmtId="0" fontId="4" fillId="2" borderId="0" xfId="1" applyFont="1" applyFill="1" applyAlignment="1">
      <alignment horizontal="center" wrapText="1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Border="1"/>
    <xf numFmtId="0" fontId="4" fillId="2" borderId="0" xfId="0" applyFont="1" applyFill="1" applyAlignment="1"/>
    <xf numFmtId="0" fontId="10" fillId="2" borderId="0" xfId="1" applyFont="1" applyFill="1"/>
    <xf numFmtId="0" fontId="2" fillId="2" borderId="0" xfId="1" applyFont="1" applyFill="1" applyAlignment="1">
      <alignment horizontal="right"/>
    </xf>
    <xf numFmtId="0" fontId="10" fillId="2" borderId="0" xfId="1" applyFont="1" applyFill="1" applyAlignment="1">
      <alignment vertical="center"/>
    </xf>
    <xf numFmtId="0" fontId="11" fillId="2" borderId="1" xfId="0" applyFont="1" applyFill="1" applyBorder="1" applyAlignment="1">
      <alignment horizontal="center" vertical="center" wrapText="1" shrinkToFit="1"/>
    </xf>
    <xf numFmtId="0" fontId="11" fillId="2" borderId="7" xfId="0" applyFont="1" applyFill="1" applyBorder="1" applyAlignment="1">
      <alignment horizontal="center" vertical="center" wrapText="1" shrinkToFit="1"/>
    </xf>
    <xf numFmtId="0" fontId="10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vertical="center" wrapText="1" shrinkToFit="1"/>
    </xf>
    <xf numFmtId="0" fontId="14" fillId="2" borderId="1" xfId="6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 wrapText="1" shrinkToFit="1"/>
    </xf>
    <xf numFmtId="2" fontId="10" fillId="2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vertical="center" wrapText="1" shrinkToFit="1"/>
    </xf>
    <xf numFmtId="2" fontId="10" fillId="2" borderId="1" xfId="0" applyNumberFormat="1" applyFont="1" applyFill="1" applyBorder="1"/>
    <xf numFmtId="0" fontId="11" fillId="2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/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 shrinkToFit="1"/>
    </xf>
    <xf numFmtId="0" fontId="10" fillId="2" borderId="7" xfId="0" applyFont="1" applyFill="1" applyBorder="1" applyAlignment="1">
      <alignment vertical="center" wrapText="1" shrinkToFit="1"/>
    </xf>
    <xf numFmtId="0" fontId="2" fillId="2" borderId="1" xfId="0" applyFont="1" applyFill="1" applyBorder="1" applyAlignment="1">
      <alignment horizontal="center" vertical="center"/>
    </xf>
    <xf numFmtId="43" fontId="10" fillId="2" borderId="1" xfId="0" applyNumberFormat="1" applyFont="1" applyFill="1" applyBorder="1" applyAlignment="1">
      <alignment horizontal="center" vertical="center" wrapText="1" shrinkToFit="1"/>
    </xf>
    <xf numFmtId="41" fontId="14" fillId="2" borderId="1" xfId="0" applyNumberFormat="1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 shrinkToFit="1"/>
    </xf>
    <xf numFmtId="14" fontId="10" fillId="2" borderId="1" xfId="0" applyNumberFormat="1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vertical="center" wrapText="1" shrinkToFit="1"/>
    </xf>
    <xf numFmtId="0" fontId="5" fillId="2" borderId="0" xfId="1" applyFont="1" applyFill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2" fillId="2" borderId="0" xfId="3" applyFont="1" applyFill="1" applyAlignment="1">
      <alignment horizontal="center" vertical="center"/>
    </xf>
    <xf numFmtId="0" fontId="4" fillId="2" borderId="0" xfId="2" applyFont="1" applyFill="1" applyAlignment="1">
      <alignment horizontal="center"/>
    </xf>
    <xf numFmtId="0" fontId="4" fillId="2" borderId="0" xfId="1" applyFont="1" applyFill="1" applyAlignment="1">
      <alignment horizontal="center" wrapText="1"/>
    </xf>
    <xf numFmtId="0" fontId="8" fillId="2" borderId="0" xfId="3" applyFont="1" applyFill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 shrinkToFit="1"/>
    </xf>
    <xf numFmtId="0" fontId="11" fillId="2" borderId="3" xfId="0" applyFont="1" applyFill="1" applyBorder="1" applyAlignment="1">
      <alignment horizontal="center" vertical="center" wrapText="1" shrinkToFit="1"/>
    </xf>
    <xf numFmtId="0" fontId="11" fillId="2" borderId="4" xfId="0" applyFont="1" applyFill="1" applyBorder="1" applyAlignment="1">
      <alignment horizontal="center" vertical="center" wrapText="1" shrinkToFit="1"/>
    </xf>
    <xf numFmtId="0" fontId="11" fillId="2" borderId="1" xfId="0" applyFont="1" applyFill="1" applyBorder="1" applyAlignment="1">
      <alignment horizontal="center" vertical="center" wrapText="1" shrinkToFit="1"/>
    </xf>
    <xf numFmtId="0" fontId="11" fillId="2" borderId="6" xfId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 shrinkToFit="1"/>
    </xf>
    <xf numFmtId="0" fontId="11" fillId="2" borderId="8" xfId="0" applyFont="1" applyFill="1" applyBorder="1" applyAlignment="1">
      <alignment horizontal="center" vertical="center" wrapText="1" shrinkToFit="1"/>
    </xf>
    <xf numFmtId="0" fontId="11" fillId="2" borderId="9" xfId="0" applyFont="1" applyFill="1" applyBorder="1" applyAlignment="1">
      <alignment horizontal="center" vertical="center" wrapText="1" shrinkToFit="1"/>
    </xf>
    <xf numFmtId="0" fontId="11" fillId="2" borderId="10" xfId="0" applyFont="1" applyFill="1" applyBorder="1" applyAlignment="1">
      <alignment horizontal="center" vertical="center" wrapText="1" shrinkToFit="1"/>
    </xf>
    <xf numFmtId="0" fontId="4" fillId="2" borderId="0" xfId="0" applyFont="1" applyFill="1" applyAlignment="1">
      <alignment horizontal="center"/>
    </xf>
  </cellXfs>
  <cellStyles count="7">
    <cellStyle name="Обычный" xfId="0" builtinId="0"/>
    <cellStyle name="Обычный 10" xfId="2"/>
    <cellStyle name="Обычный 3 3" xfId="1"/>
    <cellStyle name="Обычный 4" xfId="4"/>
    <cellStyle name="Обычный 5 2" xfId="6"/>
    <cellStyle name="Обычный 7" xfId="3"/>
    <cellStyle name="Обычный_Форматы по компаниям_last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O349"/>
  <sheetViews>
    <sheetView tabSelected="1" topLeftCell="C1" workbookViewId="0">
      <selection activeCell="C16" sqref="A1:XFD1048576"/>
    </sheetView>
  </sheetViews>
  <sheetFormatPr defaultRowHeight="15.75" x14ac:dyDescent="0.25"/>
  <cols>
    <col min="1" max="1" width="9.140625" style="2" hidden="1" customWidth="1"/>
    <col min="2" max="2" width="4.85546875" style="2" hidden="1" customWidth="1"/>
    <col min="3" max="3" width="9.140625" style="2"/>
    <col min="4" max="4" width="42.85546875" style="2" customWidth="1"/>
    <col min="5" max="5" width="18.85546875" style="2" customWidth="1"/>
    <col min="6" max="6" width="12.42578125" style="2" bestFit="1" customWidth="1"/>
    <col min="7" max="8" width="10.140625" style="2" bestFit="1" customWidth="1"/>
    <col min="9" max="9" width="12.85546875" style="2" customWidth="1"/>
    <col min="10" max="10" width="9.140625" style="2" bestFit="1" customWidth="1"/>
    <col min="11" max="11" width="12.140625" style="2" bestFit="1" customWidth="1"/>
    <col min="12" max="12" width="10.140625" style="2" customWidth="1"/>
    <col min="13" max="14" width="12.140625" style="2" bestFit="1" customWidth="1"/>
    <col min="15" max="15" width="11.5703125" style="2" customWidth="1"/>
    <col min="16" max="16" width="12.42578125" style="2" bestFit="1" customWidth="1"/>
    <col min="17" max="17" width="10.28515625" style="2" bestFit="1" customWidth="1"/>
    <col min="18" max="18" width="12.42578125" style="2" bestFit="1" customWidth="1"/>
    <col min="19" max="19" width="12.140625" style="2" customWidth="1"/>
    <col min="20" max="20" width="9.5703125" style="2" customWidth="1"/>
    <col min="21" max="21" width="12.140625" style="2" bestFit="1" customWidth="1"/>
    <col min="22" max="22" width="9.28515625" style="2" bestFit="1" customWidth="1"/>
    <col min="23" max="23" width="12.140625" style="2" bestFit="1" customWidth="1"/>
    <col min="24" max="24" width="13.140625" style="2" bestFit="1" customWidth="1"/>
    <col min="25" max="25" width="11" style="2" customWidth="1"/>
    <col min="26" max="246" width="9.140625" style="2"/>
    <col min="247" max="247" width="42.140625" style="2" bestFit="1" customWidth="1"/>
    <col min="248" max="248" width="8.140625" style="2" customWidth="1"/>
    <col min="249" max="249" width="6.85546875" style="2" customWidth="1"/>
    <col min="250" max="250" width="6.5703125" style="2" customWidth="1"/>
    <col min="251" max="251" width="12" style="2" customWidth="1"/>
    <col min="252" max="252" width="8.5703125" style="2" customWidth="1"/>
    <col min="253" max="253" width="7.28515625" style="2" customWidth="1"/>
    <col min="254" max="254" width="7.42578125" style="2" customWidth="1"/>
    <col min="255" max="255" width="7.28515625" style="2" customWidth="1"/>
    <col min="256" max="256" width="9" style="2" customWidth="1"/>
    <col min="257" max="257" width="8.85546875" style="2" customWidth="1"/>
    <col min="258" max="261" width="7.42578125" style="2" customWidth="1"/>
    <col min="262" max="262" width="7.85546875" style="2" customWidth="1"/>
    <col min="263" max="263" width="9.140625" style="2"/>
    <col min="264" max="264" width="7" style="2" customWidth="1"/>
    <col min="265" max="265" width="8.5703125" style="2" customWidth="1"/>
    <col min="266" max="266" width="8.7109375" style="2" customWidth="1"/>
    <col min="267" max="267" width="8.85546875" style="2" customWidth="1"/>
    <col min="268" max="268" width="11.5703125" style="2" bestFit="1" customWidth="1"/>
    <col min="269" max="269" width="13.7109375" style="2" customWidth="1"/>
    <col min="270" max="270" width="11.7109375" style="2" bestFit="1" customWidth="1"/>
    <col min="271" max="271" width="10" style="2" bestFit="1" customWidth="1"/>
    <col min="272" max="272" width="8.85546875" style="2" customWidth="1"/>
    <col min="273" max="273" width="10.42578125" style="2" customWidth="1"/>
    <col min="274" max="274" width="11.28515625" style="2" customWidth="1"/>
    <col min="275" max="275" width="8.85546875" style="2" customWidth="1"/>
    <col min="276" max="276" width="10.7109375" style="2" customWidth="1"/>
    <col min="277" max="277" width="9.140625" style="2"/>
    <col min="278" max="278" width="6.7109375" style="2" customWidth="1"/>
    <col min="279" max="279" width="8.140625" style="2" customWidth="1"/>
    <col min="280" max="280" width="9.28515625" style="2" customWidth="1"/>
    <col min="281" max="281" width="11.7109375" style="2" customWidth="1"/>
    <col min="282" max="502" width="9.140625" style="2"/>
    <col min="503" max="503" width="42.140625" style="2" bestFit="1" customWidth="1"/>
    <col min="504" max="504" width="8.140625" style="2" customWidth="1"/>
    <col min="505" max="505" width="6.85546875" style="2" customWidth="1"/>
    <col min="506" max="506" width="6.5703125" style="2" customWidth="1"/>
    <col min="507" max="507" width="12" style="2" customWidth="1"/>
    <col min="508" max="508" width="8.5703125" style="2" customWidth="1"/>
    <col min="509" max="509" width="7.28515625" style="2" customWidth="1"/>
    <col min="510" max="510" width="7.42578125" style="2" customWidth="1"/>
    <col min="511" max="511" width="7.28515625" style="2" customWidth="1"/>
    <col min="512" max="512" width="9" style="2" customWidth="1"/>
    <col min="513" max="513" width="8.85546875" style="2" customWidth="1"/>
    <col min="514" max="517" width="7.42578125" style="2" customWidth="1"/>
    <col min="518" max="518" width="7.85546875" style="2" customWidth="1"/>
    <col min="519" max="519" width="9.140625" style="2"/>
    <col min="520" max="520" width="7" style="2" customWidth="1"/>
    <col min="521" max="521" width="8.5703125" style="2" customWidth="1"/>
    <col min="522" max="522" width="8.7109375" style="2" customWidth="1"/>
    <col min="523" max="523" width="8.85546875" style="2" customWidth="1"/>
    <col min="524" max="524" width="11.5703125" style="2" bestFit="1" customWidth="1"/>
    <col min="525" max="525" width="13.7109375" style="2" customWidth="1"/>
    <col min="526" max="526" width="11.7109375" style="2" bestFit="1" customWidth="1"/>
    <col min="527" max="527" width="10" style="2" bestFit="1" customWidth="1"/>
    <col min="528" max="528" width="8.85546875" style="2" customWidth="1"/>
    <col min="529" max="529" width="10.42578125" style="2" customWidth="1"/>
    <col min="530" max="530" width="11.28515625" style="2" customWidth="1"/>
    <col min="531" max="531" width="8.85546875" style="2" customWidth="1"/>
    <col min="532" max="532" width="10.7109375" style="2" customWidth="1"/>
    <col min="533" max="533" width="9.140625" style="2"/>
    <col min="534" max="534" width="6.7109375" style="2" customWidth="1"/>
    <col min="535" max="535" width="8.140625" style="2" customWidth="1"/>
    <col min="536" max="536" width="9.28515625" style="2" customWidth="1"/>
    <col min="537" max="537" width="11.7109375" style="2" customWidth="1"/>
    <col min="538" max="758" width="9.140625" style="2"/>
    <col min="759" max="759" width="42.140625" style="2" bestFit="1" customWidth="1"/>
    <col min="760" max="760" width="8.140625" style="2" customWidth="1"/>
    <col min="761" max="761" width="6.85546875" style="2" customWidth="1"/>
    <col min="762" max="762" width="6.5703125" style="2" customWidth="1"/>
    <col min="763" max="763" width="12" style="2" customWidth="1"/>
    <col min="764" max="764" width="8.5703125" style="2" customWidth="1"/>
    <col min="765" max="765" width="7.28515625" style="2" customWidth="1"/>
    <col min="766" max="766" width="7.42578125" style="2" customWidth="1"/>
    <col min="767" max="767" width="7.28515625" style="2" customWidth="1"/>
    <col min="768" max="768" width="9" style="2" customWidth="1"/>
    <col min="769" max="769" width="8.85546875" style="2" customWidth="1"/>
    <col min="770" max="773" width="7.42578125" style="2" customWidth="1"/>
    <col min="774" max="774" width="7.85546875" style="2" customWidth="1"/>
    <col min="775" max="775" width="9.140625" style="2"/>
    <col min="776" max="776" width="7" style="2" customWidth="1"/>
    <col min="777" max="777" width="8.5703125" style="2" customWidth="1"/>
    <col min="778" max="778" width="8.7109375" style="2" customWidth="1"/>
    <col min="779" max="779" width="8.85546875" style="2" customWidth="1"/>
    <col min="780" max="780" width="11.5703125" style="2" bestFit="1" customWidth="1"/>
    <col min="781" max="781" width="13.7109375" style="2" customWidth="1"/>
    <col min="782" max="782" width="11.7109375" style="2" bestFit="1" customWidth="1"/>
    <col min="783" max="783" width="10" style="2" bestFit="1" customWidth="1"/>
    <col min="784" max="784" width="8.85546875" style="2" customWidth="1"/>
    <col min="785" max="785" width="10.42578125" style="2" customWidth="1"/>
    <col min="786" max="786" width="11.28515625" style="2" customWidth="1"/>
    <col min="787" max="787" width="8.85546875" style="2" customWidth="1"/>
    <col min="788" max="788" width="10.7109375" style="2" customWidth="1"/>
    <col min="789" max="789" width="9.140625" style="2"/>
    <col min="790" max="790" width="6.7109375" style="2" customWidth="1"/>
    <col min="791" max="791" width="8.140625" style="2" customWidth="1"/>
    <col min="792" max="792" width="9.28515625" style="2" customWidth="1"/>
    <col min="793" max="793" width="11.7109375" style="2" customWidth="1"/>
    <col min="794" max="1014" width="9.140625" style="2"/>
    <col min="1015" max="1015" width="42.140625" style="2" bestFit="1" customWidth="1"/>
    <col min="1016" max="1016" width="8.140625" style="2" customWidth="1"/>
    <col min="1017" max="1017" width="6.85546875" style="2" customWidth="1"/>
    <col min="1018" max="1018" width="6.5703125" style="2" customWidth="1"/>
    <col min="1019" max="1019" width="12" style="2" customWidth="1"/>
    <col min="1020" max="1020" width="8.5703125" style="2" customWidth="1"/>
    <col min="1021" max="1021" width="7.28515625" style="2" customWidth="1"/>
    <col min="1022" max="1022" width="7.42578125" style="2" customWidth="1"/>
    <col min="1023" max="1023" width="7.28515625" style="2" customWidth="1"/>
    <col min="1024" max="1024" width="9" style="2" customWidth="1"/>
    <col min="1025" max="1025" width="8.85546875" style="2" customWidth="1"/>
    <col min="1026" max="1029" width="7.42578125" style="2" customWidth="1"/>
    <col min="1030" max="1030" width="7.85546875" style="2" customWidth="1"/>
    <col min="1031" max="1031" width="9.140625" style="2"/>
    <col min="1032" max="1032" width="7" style="2" customWidth="1"/>
    <col min="1033" max="1033" width="8.5703125" style="2" customWidth="1"/>
    <col min="1034" max="1034" width="8.7109375" style="2" customWidth="1"/>
    <col min="1035" max="1035" width="8.85546875" style="2" customWidth="1"/>
    <col min="1036" max="1036" width="11.5703125" style="2" bestFit="1" customWidth="1"/>
    <col min="1037" max="1037" width="13.7109375" style="2" customWidth="1"/>
    <col min="1038" max="1038" width="11.7109375" style="2" bestFit="1" customWidth="1"/>
    <col min="1039" max="1039" width="10" style="2" bestFit="1" customWidth="1"/>
    <col min="1040" max="1040" width="8.85546875" style="2" customWidth="1"/>
    <col min="1041" max="1041" width="10.42578125" style="2" customWidth="1"/>
    <col min="1042" max="1042" width="11.28515625" style="2" customWidth="1"/>
    <col min="1043" max="1043" width="8.85546875" style="2" customWidth="1"/>
    <col min="1044" max="1044" width="10.7109375" style="2" customWidth="1"/>
    <col min="1045" max="1045" width="9.140625" style="2"/>
    <col min="1046" max="1046" width="6.7109375" style="2" customWidth="1"/>
    <col min="1047" max="1047" width="8.140625" style="2" customWidth="1"/>
    <col min="1048" max="1048" width="9.28515625" style="2" customWidth="1"/>
    <col min="1049" max="1049" width="11.7109375" style="2" customWidth="1"/>
    <col min="1050" max="1270" width="9.140625" style="2"/>
    <col min="1271" max="1271" width="42.140625" style="2" bestFit="1" customWidth="1"/>
    <col min="1272" max="1272" width="8.140625" style="2" customWidth="1"/>
    <col min="1273" max="1273" width="6.85546875" style="2" customWidth="1"/>
    <col min="1274" max="1274" width="6.5703125" style="2" customWidth="1"/>
    <col min="1275" max="1275" width="12" style="2" customWidth="1"/>
    <col min="1276" max="1276" width="8.5703125" style="2" customWidth="1"/>
    <col min="1277" max="1277" width="7.28515625" style="2" customWidth="1"/>
    <col min="1278" max="1278" width="7.42578125" style="2" customWidth="1"/>
    <col min="1279" max="1279" width="7.28515625" style="2" customWidth="1"/>
    <col min="1280" max="1280" width="9" style="2" customWidth="1"/>
    <col min="1281" max="1281" width="8.85546875" style="2" customWidth="1"/>
    <col min="1282" max="1285" width="7.42578125" style="2" customWidth="1"/>
    <col min="1286" max="1286" width="7.85546875" style="2" customWidth="1"/>
    <col min="1287" max="1287" width="9.140625" style="2"/>
    <col min="1288" max="1288" width="7" style="2" customWidth="1"/>
    <col min="1289" max="1289" width="8.5703125" style="2" customWidth="1"/>
    <col min="1290" max="1290" width="8.7109375" style="2" customWidth="1"/>
    <col min="1291" max="1291" width="8.85546875" style="2" customWidth="1"/>
    <col min="1292" max="1292" width="11.5703125" style="2" bestFit="1" customWidth="1"/>
    <col min="1293" max="1293" width="13.7109375" style="2" customWidth="1"/>
    <col min="1294" max="1294" width="11.7109375" style="2" bestFit="1" customWidth="1"/>
    <col min="1295" max="1295" width="10" style="2" bestFit="1" customWidth="1"/>
    <col min="1296" max="1296" width="8.85546875" style="2" customWidth="1"/>
    <col min="1297" max="1297" width="10.42578125" style="2" customWidth="1"/>
    <col min="1298" max="1298" width="11.28515625" style="2" customWidth="1"/>
    <col min="1299" max="1299" width="8.85546875" style="2" customWidth="1"/>
    <col min="1300" max="1300" width="10.7109375" style="2" customWidth="1"/>
    <col min="1301" max="1301" width="9.140625" style="2"/>
    <col min="1302" max="1302" width="6.7109375" style="2" customWidth="1"/>
    <col min="1303" max="1303" width="8.140625" style="2" customWidth="1"/>
    <col min="1304" max="1304" width="9.28515625" style="2" customWidth="1"/>
    <col min="1305" max="1305" width="11.7109375" style="2" customWidth="1"/>
    <col min="1306" max="1526" width="9.140625" style="2"/>
    <col min="1527" max="1527" width="42.140625" style="2" bestFit="1" customWidth="1"/>
    <col min="1528" max="1528" width="8.140625" style="2" customWidth="1"/>
    <col min="1529" max="1529" width="6.85546875" style="2" customWidth="1"/>
    <col min="1530" max="1530" width="6.5703125" style="2" customWidth="1"/>
    <col min="1531" max="1531" width="12" style="2" customWidth="1"/>
    <col min="1532" max="1532" width="8.5703125" style="2" customWidth="1"/>
    <col min="1533" max="1533" width="7.28515625" style="2" customWidth="1"/>
    <col min="1534" max="1534" width="7.42578125" style="2" customWidth="1"/>
    <col min="1535" max="1535" width="7.28515625" style="2" customWidth="1"/>
    <col min="1536" max="1536" width="9" style="2" customWidth="1"/>
    <col min="1537" max="1537" width="8.85546875" style="2" customWidth="1"/>
    <col min="1538" max="1541" width="7.42578125" style="2" customWidth="1"/>
    <col min="1542" max="1542" width="7.85546875" style="2" customWidth="1"/>
    <col min="1543" max="1543" width="9.140625" style="2"/>
    <col min="1544" max="1544" width="7" style="2" customWidth="1"/>
    <col min="1545" max="1545" width="8.5703125" style="2" customWidth="1"/>
    <col min="1546" max="1546" width="8.7109375" style="2" customWidth="1"/>
    <col min="1547" max="1547" width="8.85546875" style="2" customWidth="1"/>
    <col min="1548" max="1548" width="11.5703125" style="2" bestFit="1" customWidth="1"/>
    <col min="1549" max="1549" width="13.7109375" style="2" customWidth="1"/>
    <col min="1550" max="1550" width="11.7109375" style="2" bestFit="1" customWidth="1"/>
    <col min="1551" max="1551" width="10" style="2" bestFit="1" customWidth="1"/>
    <col min="1552" max="1552" width="8.85546875" style="2" customWidth="1"/>
    <col min="1553" max="1553" width="10.42578125" style="2" customWidth="1"/>
    <col min="1554" max="1554" width="11.28515625" style="2" customWidth="1"/>
    <col min="1555" max="1555" width="8.85546875" style="2" customWidth="1"/>
    <col min="1556" max="1556" width="10.7109375" style="2" customWidth="1"/>
    <col min="1557" max="1557" width="9.140625" style="2"/>
    <col min="1558" max="1558" width="6.7109375" style="2" customWidth="1"/>
    <col min="1559" max="1559" width="8.140625" style="2" customWidth="1"/>
    <col min="1560" max="1560" width="9.28515625" style="2" customWidth="1"/>
    <col min="1561" max="1561" width="11.7109375" style="2" customWidth="1"/>
    <col min="1562" max="1782" width="9.140625" style="2"/>
    <col min="1783" max="1783" width="42.140625" style="2" bestFit="1" customWidth="1"/>
    <col min="1784" max="1784" width="8.140625" style="2" customWidth="1"/>
    <col min="1785" max="1785" width="6.85546875" style="2" customWidth="1"/>
    <col min="1786" max="1786" width="6.5703125" style="2" customWidth="1"/>
    <col min="1787" max="1787" width="12" style="2" customWidth="1"/>
    <col min="1788" max="1788" width="8.5703125" style="2" customWidth="1"/>
    <col min="1789" max="1789" width="7.28515625" style="2" customWidth="1"/>
    <col min="1790" max="1790" width="7.42578125" style="2" customWidth="1"/>
    <col min="1791" max="1791" width="7.28515625" style="2" customWidth="1"/>
    <col min="1792" max="1792" width="9" style="2" customWidth="1"/>
    <col min="1793" max="1793" width="8.85546875" style="2" customWidth="1"/>
    <col min="1794" max="1797" width="7.42578125" style="2" customWidth="1"/>
    <col min="1798" max="1798" width="7.85546875" style="2" customWidth="1"/>
    <col min="1799" max="1799" width="9.140625" style="2"/>
    <col min="1800" max="1800" width="7" style="2" customWidth="1"/>
    <col min="1801" max="1801" width="8.5703125" style="2" customWidth="1"/>
    <col min="1802" max="1802" width="8.7109375" style="2" customWidth="1"/>
    <col min="1803" max="1803" width="8.85546875" style="2" customWidth="1"/>
    <col min="1804" max="1804" width="11.5703125" style="2" bestFit="1" customWidth="1"/>
    <col min="1805" max="1805" width="13.7109375" style="2" customWidth="1"/>
    <col min="1806" max="1806" width="11.7109375" style="2" bestFit="1" customWidth="1"/>
    <col min="1807" max="1807" width="10" style="2" bestFit="1" customWidth="1"/>
    <col min="1808" max="1808" width="8.85546875" style="2" customWidth="1"/>
    <col min="1809" max="1809" width="10.42578125" style="2" customWidth="1"/>
    <col min="1810" max="1810" width="11.28515625" style="2" customWidth="1"/>
    <col min="1811" max="1811" width="8.85546875" style="2" customWidth="1"/>
    <col min="1812" max="1812" width="10.7109375" style="2" customWidth="1"/>
    <col min="1813" max="1813" width="9.140625" style="2"/>
    <col min="1814" max="1814" width="6.7109375" style="2" customWidth="1"/>
    <col min="1815" max="1815" width="8.140625" style="2" customWidth="1"/>
    <col min="1816" max="1816" width="9.28515625" style="2" customWidth="1"/>
    <col min="1817" max="1817" width="11.7109375" style="2" customWidth="1"/>
    <col min="1818" max="2038" width="9.140625" style="2"/>
    <col min="2039" max="2039" width="42.140625" style="2" bestFit="1" customWidth="1"/>
    <col min="2040" max="2040" width="8.140625" style="2" customWidth="1"/>
    <col min="2041" max="2041" width="6.85546875" style="2" customWidth="1"/>
    <col min="2042" max="2042" width="6.5703125" style="2" customWidth="1"/>
    <col min="2043" max="2043" width="12" style="2" customWidth="1"/>
    <col min="2044" max="2044" width="8.5703125" style="2" customWidth="1"/>
    <col min="2045" max="2045" width="7.28515625" style="2" customWidth="1"/>
    <col min="2046" max="2046" width="7.42578125" style="2" customWidth="1"/>
    <col min="2047" max="2047" width="7.28515625" style="2" customWidth="1"/>
    <col min="2048" max="2048" width="9" style="2" customWidth="1"/>
    <col min="2049" max="2049" width="8.85546875" style="2" customWidth="1"/>
    <col min="2050" max="2053" width="7.42578125" style="2" customWidth="1"/>
    <col min="2054" max="2054" width="7.85546875" style="2" customWidth="1"/>
    <col min="2055" max="2055" width="9.140625" style="2"/>
    <col min="2056" max="2056" width="7" style="2" customWidth="1"/>
    <col min="2057" max="2057" width="8.5703125" style="2" customWidth="1"/>
    <col min="2058" max="2058" width="8.7109375" style="2" customWidth="1"/>
    <col min="2059" max="2059" width="8.85546875" style="2" customWidth="1"/>
    <col min="2060" max="2060" width="11.5703125" style="2" bestFit="1" customWidth="1"/>
    <col min="2061" max="2061" width="13.7109375" style="2" customWidth="1"/>
    <col min="2062" max="2062" width="11.7109375" style="2" bestFit="1" customWidth="1"/>
    <col min="2063" max="2063" width="10" style="2" bestFit="1" customWidth="1"/>
    <col min="2064" max="2064" width="8.85546875" style="2" customWidth="1"/>
    <col min="2065" max="2065" width="10.42578125" style="2" customWidth="1"/>
    <col min="2066" max="2066" width="11.28515625" style="2" customWidth="1"/>
    <col min="2067" max="2067" width="8.85546875" style="2" customWidth="1"/>
    <col min="2068" max="2068" width="10.7109375" style="2" customWidth="1"/>
    <col min="2069" max="2069" width="9.140625" style="2"/>
    <col min="2070" max="2070" width="6.7109375" style="2" customWidth="1"/>
    <col min="2071" max="2071" width="8.140625" style="2" customWidth="1"/>
    <col min="2072" max="2072" width="9.28515625" style="2" customWidth="1"/>
    <col min="2073" max="2073" width="11.7109375" style="2" customWidth="1"/>
    <col min="2074" max="2294" width="9.140625" style="2"/>
    <col min="2295" max="2295" width="42.140625" style="2" bestFit="1" customWidth="1"/>
    <col min="2296" max="2296" width="8.140625" style="2" customWidth="1"/>
    <col min="2297" max="2297" width="6.85546875" style="2" customWidth="1"/>
    <col min="2298" max="2298" width="6.5703125" style="2" customWidth="1"/>
    <col min="2299" max="2299" width="12" style="2" customWidth="1"/>
    <col min="2300" max="2300" width="8.5703125" style="2" customWidth="1"/>
    <col min="2301" max="2301" width="7.28515625" style="2" customWidth="1"/>
    <col min="2302" max="2302" width="7.42578125" style="2" customWidth="1"/>
    <col min="2303" max="2303" width="7.28515625" style="2" customWidth="1"/>
    <col min="2304" max="2304" width="9" style="2" customWidth="1"/>
    <col min="2305" max="2305" width="8.85546875" style="2" customWidth="1"/>
    <col min="2306" max="2309" width="7.42578125" style="2" customWidth="1"/>
    <col min="2310" max="2310" width="7.85546875" style="2" customWidth="1"/>
    <col min="2311" max="2311" width="9.140625" style="2"/>
    <col min="2312" max="2312" width="7" style="2" customWidth="1"/>
    <col min="2313" max="2313" width="8.5703125" style="2" customWidth="1"/>
    <col min="2314" max="2314" width="8.7109375" style="2" customWidth="1"/>
    <col min="2315" max="2315" width="8.85546875" style="2" customWidth="1"/>
    <col min="2316" max="2316" width="11.5703125" style="2" bestFit="1" customWidth="1"/>
    <col min="2317" max="2317" width="13.7109375" style="2" customWidth="1"/>
    <col min="2318" max="2318" width="11.7109375" style="2" bestFit="1" customWidth="1"/>
    <col min="2319" max="2319" width="10" style="2" bestFit="1" customWidth="1"/>
    <col min="2320" max="2320" width="8.85546875" style="2" customWidth="1"/>
    <col min="2321" max="2321" width="10.42578125" style="2" customWidth="1"/>
    <col min="2322" max="2322" width="11.28515625" style="2" customWidth="1"/>
    <col min="2323" max="2323" width="8.85546875" style="2" customWidth="1"/>
    <col min="2324" max="2324" width="10.7109375" style="2" customWidth="1"/>
    <col min="2325" max="2325" width="9.140625" style="2"/>
    <col min="2326" max="2326" width="6.7109375" style="2" customWidth="1"/>
    <col min="2327" max="2327" width="8.140625" style="2" customWidth="1"/>
    <col min="2328" max="2328" width="9.28515625" style="2" customWidth="1"/>
    <col min="2329" max="2329" width="11.7109375" style="2" customWidth="1"/>
    <col min="2330" max="2550" width="9.140625" style="2"/>
    <col min="2551" max="2551" width="42.140625" style="2" bestFit="1" customWidth="1"/>
    <col min="2552" max="2552" width="8.140625" style="2" customWidth="1"/>
    <col min="2553" max="2553" width="6.85546875" style="2" customWidth="1"/>
    <col min="2554" max="2554" width="6.5703125" style="2" customWidth="1"/>
    <col min="2555" max="2555" width="12" style="2" customWidth="1"/>
    <col min="2556" max="2556" width="8.5703125" style="2" customWidth="1"/>
    <col min="2557" max="2557" width="7.28515625" style="2" customWidth="1"/>
    <col min="2558" max="2558" width="7.42578125" style="2" customWidth="1"/>
    <col min="2559" max="2559" width="7.28515625" style="2" customWidth="1"/>
    <col min="2560" max="2560" width="9" style="2" customWidth="1"/>
    <col min="2561" max="2561" width="8.85546875" style="2" customWidth="1"/>
    <col min="2562" max="2565" width="7.42578125" style="2" customWidth="1"/>
    <col min="2566" max="2566" width="7.85546875" style="2" customWidth="1"/>
    <col min="2567" max="2567" width="9.140625" style="2"/>
    <col min="2568" max="2568" width="7" style="2" customWidth="1"/>
    <col min="2569" max="2569" width="8.5703125" style="2" customWidth="1"/>
    <col min="2570" max="2570" width="8.7109375" style="2" customWidth="1"/>
    <col min="2571" max="2571" width="8.85546875" style="2" customWidth="1"/>
    <col min="2572" max="2572" width="11.5703125" style="2" bestFit="1" customWidth="1"/>
    <col min="2573" max="2573" width="13.7109375" style="2" customWidth="1"/>
    <col min="2574" max="2574" width="11.7109375" style="2" bestFit="1" customWidth="1"/>
    <col min="2575" max="2575" width="10" style="2" bestFit="1" customWidth="1"/>
    <col min="2576" max="2576" width="8.85546875" style="2" customWidth="1"/>
    <col min="2577" max="2577" width="10.42578125" style="2" customWidth="1"/>
    <col min="2578" max="2578" width="11.28515625" style="2" customWidth="1"/>
    <col min="2579" max="2579" width="8.85546875" style="2" customWidth="1"/>
    <col min="2580" max="2580" width="10.7109375" style="2" customWidth="1"/>
    <col min="2581" max="2581" width="9.140625" style="2"/>
    <col min="2582" max="2582" width="6.7109375" style="2" customWidth="1"/>
    <col min="2583" max="2583" width="8.140625" style="2" customWidth="1"/>
    <col min="2584" max="2584" width="9.28515625" style="2" customWidth="1"/>
    <col min="2585" max="2585" width="11.7109375" style="2" customWidth="1"/>
    <col min="2586" max="2806" width="9.140625" style="2"/>
    <col min="2807" max="2807" width="42.140625" style="2" bestFit="1" customWidth="1"/>
    <col min="2808" max="2808" width="8.140625" style="2" customWidth="1"/>
    <col min="2809" max="2809" width="6.85546875" style="2" customWidth="1"/>
    <col min="2810" max="2810" width="6.5703125" style="2" customWidth="1"/>
    <col min="2811" max="2811" width="12" style="2" customWidth="1"/>
    <col min="2812" max="2812" width="8.5703125" style="2" customWidth="1"/>
    <col min="2813" max="2813" width="7.28515625" style="2" customWidth="1"/>
    <col min="2814" max="2814" width="7.42578125" style="2" customWidth="1"/>
    <col min="2815" max="2815" width="7.28515625" style="2" customWidth="1"/>
    <col min="2816" max="2816" width="9" style="2" customWidth="1"/>
    <col min="2817" max="2817" width="8.85546875" style="2" customWidth="1"/>
    <col min="2818" max="2821" width="7.42578125" style="2" customWidth="1"/>
    <col min="2822" max="2822" width="7.85546875" style="2" customWidth="1"/>
    <col min="2823" max="2823" width="9.140625" style="2"/>
    <col min="2824" max="2824" width="7" style="2" customWidth="1"/>
    <col min="2825" max="2825" width="8.5703125" style="2" customWidth="1"/>
    <col min="2826" max="2826" width="8.7109375" style="2" customWidth="1"/>
    <col min="2827" max="2827" width="8.85546875" style="2" customWidth="1"/>
    <col min="2828" max="2828" width="11.5703125" style="2" bestFit="1" customWidth="1"/>
    <col min="2829" max="2829" width="13.7109375" style="2" customWidth="1"/>
    <col min="2830" max="2830" width="11.7109375" style="2" bestFit="1" customWidth="1"/>
    <col min="2831" max="2831" width="10" style="2" bestFit="1" customWidth="1"/>
    <col min="2832" max="2832" width="8.85546875" style="2" customWidth="1"/>
    <col min="2833" max="2833" width="10.42578125" style="2" customWidth="1"/>
    <col min="2834" max="2834" width="11.28515625" style="2" customWidth="1"/>
    <col min="2835" max="2835" width="8.85546875" style="2" customWidth="1"/>
    <col min="2836" max="2836" width="10.7109375" style="2" customWidth="1"/>
    <col min="2837" max="2837" width="9.140625" style="2"/>
    <col min="2838" max="2838" width="6.7109375" style="2" customWidth="1"/>
    <col min="2839" max="2839" width="8.140625" style="2" customWidth="1"/>
    <col min="2840" max="2840" width="9.28515625" style="2" customWidth="1"/>
    <col min="2841" max="2841" width="11.7109375" style="2" customWidth="1"/>
    <col min="2842" max="3062" width="9.140625" style="2"/>
    <col min="3063" max="3063" width="42.140625" style="2" bestFit="1" customWidth="1"/>
    <col min="3064" max="3064" width="8.140625" style="2" customWidth="1"/>
    <col min="3065" max="3065" width="6.85546875" style="2" customWidth="1"/>
    <col min="3066" max="3066" width="6.5703125" style="2" customWidth="1"/>
    <col min="3067" max="3067" width="12" style="2" customWidth="1"/>
    <col min="3068" max="3068" width="8.5703125" style="2" customWidth="1"/>
    <col min="3069" max="3069" width="7.28515625" style="2" customWidth="1"/>
    <col min="3070" max="3070" width="7.42578125" style="2" customWidth="1"/>
    <col min="3071" max="3071" width="7.28515625" style="2" customWidth="1"/>
    <col min="3072" max="3072" width="9" style="2" customWidth="1"/>
    <col min="3073" max="3073" width="8.85546875" style="2" customWidth="1"/>
    <col min="3074" max="3077" width="7.42578125" style="2" customWidth="1"/>
    <col min="3078" max="3078" width="7.85546875" style="2" customWidth="1"/>
    <col min="3079" max="3079" width="9.140625" style="2"/>
    <col min="3080" max="3080" width="7" style="2" customWidth="1"/>
    <col min="3081" max="3081" width="8.5703125" style="2" customWidth="1"/>
    <col min="3082" max="3082" width="8.7109375" style="2" customWidth="1"/>
    <col min="3083" max="3083" width="8.85546875" style="2" customWidth="1"/>
    <col min="3084" max="3084" width="11.5703125" style="2" bestFit="1" customWidth="1"/>
    <col min="3085" max="3085" width="13.7109375" style="2" customWidth="1"/>
    <col min="3086" max="3086" width="11.7109375" style="2" bestFit="1" customWidth="1"/>
    <col min="3087" max="3087" width="10" style="2" bestFit="1" customWidth="1"/>
    <col min="3088" max="3088" width="8.85546875" style="2" customWidth="1"/>
    <col min="3089" max="3089" width="10.42578125" style="2" customWidth="1"/>
    <col min="3090" max="3090" width="11.28515625" style="2" customWidth="1"/>
    <col min="3091" max="3091" width="8.85546875" style="2" customWidth="1"/>
    <col min="3092" max="3092" width="10.7109375" style="2" customWidth="1"/>
    <col min="3093" max="3093" width="9.140625" style="2"/>
    <col min="3094" max="3094" width="6.7109375" style="2" customWidth="1"/>
    <col min="3095" max="3095" width="8.140625" style="2" customWidth="1"/>
    <col min="3096" max="3096" width="9.28515625" style="2" customWidth="1"/>
    <col min="3097" max="3097" width="11.7109375" style="2" customWidth="1"/>
    <col min="3098" max="3318" width="9.140625" style="2"/>
    <col min="3319" max="3319" width="42.140625" style="2" bestFit="1" customWidth="1"/>
    <col min="3320" max="3320" width="8.140625" style="2" customWidth="1"/>
    <col min="3321" max="3321" width="6.85546875" style="2" customWidth="1"/>
    <col min="3322" max="3322" width="6.5703125" style="2" customWidth="1"/>
    <col min="3323" max="3323" width="12" style="2" customWidth="1"/>
    <col min="3324" max="3324" width="8.5703125" style="2" customWidth="1"/>
    <col min="3325" max="3325" width="7.28515625" style="2" customWidth="1"/>
    <col min="3326" max="3326" width="7.42578125" style="2" customWidth="1"/>
    <col min="3327" max="3327" width="7.28515625" style="2" customWidth="1"/>
    <col min="3328" max="3328" width="9" style="2" customWidth="1"/>
    <col min="3329" max="3329" width="8.85546875" style="2" customWidth="1"/>
    <col min="3330" max="3333" width="7.42578125" style="2" customWidth="1"/>
    <col min="3334" max="3334" width="7.85546875" style="2" customWidth="1"/>
    <col min="3335" max="3335" width="9.140625" style="2"/>
    <col min="3336" max="3336" width="7" style="2" customWidth="1"/>
    <col min="3337" max="3337" width="8.5703125" style="2" customWidth="1"/>
    <col min="3338" max="3338" width="8.7109375" style="2" customWidth="1"/>
    <col min="3339" max="3339" width="8.85546875" style="2" customWidth="1"/>
    <col min="3340" max="3340" width="11.5703125" style="2" bestFit="1" customWidth="1"/>
    <col min="3341" max="3341" width="13.7109375" style="2" customWidth="1"/>
    <col min="3342" max="3342" width="11.7109375" style="2" bestFit="1" customWidth="1"/>
    <col min="3343" max="3343" width="10" style="2" bestFit="1" customWidth="1"/>
    <col min="3344" max="3344" width="8.85546875" style="2" customWidth="1"/>
    <col min="3345" max="3345" width="10.42578125" style="2" customWidth="1"/>
    <col min="3346" max="3346" width="11.28515625" style="2" customWidth="1"/>
    <col min="3347" max="3347" width="8.85546875" style="2" customWidth="1"/>
    <col min="3348" max="3348" width="10.7109375" style="2" customWidth="1"/>
    <col min="3349" max="3349" width="9.140625" style="2"/>
    <col min="3350" max="3350" width="6.7109375" style="2" customWidth="1"/>
    <col min="3351" max="3351" width="8.140625" style="2" customWidth="1"/>
    <col min="3352" max="3352" width="9.28515625" style="2" customWidth="1"/>
    <col min="3353" max="3353" width="11.7109375" style="2" customWidth="1"/>
    <col min="3354" max="3574" width="9.140625" style="2"/>
    <col min="3575" max="3575" width="42.140625" style="2" bestFit="1" customWidth="1"/>
    <col min="3576" max="3576" width="8.140625" style="2" customWidth="1"/>
    <col min="3577" max="3577" width="6.85546875" style="2" customWidth="1"/>
    <col min="3578" max="3578" width="6.5703125" style="2" customWidth="1"/>
    <col min="3579" max="3579" width="12" style="2" customWidth="1"/>
    <col min="3580" max="3580" width="8.5703125" style="2" customWidth="1"/>
    <col min="3581" max="3581" width="7.28515625" style="2" customWidth="1"/>
    <col min="3582" max="3582" width="7.42578125" style="2" customWidth="1"/>
    <col min="3583" max="3583" width="7.28515625" style="2" customWidth="1"/>
    <col min="3584" max="3584" width="9" style="2" customWidth="1"/>
    <col min="3585" max="3585" width="8.85546875" style="2" customWidth="1"/>
    <col min="3586" max="3589" width="7.42578125" style="2" customWidth="1"/>
    <col min="3590" max="3590" width="7.85546875" style="2" customWidth="1"/>
    <col min="3591" max="3591" width="9.140625" style="2"/>
    <col min="3592" max="3592" width="7" style="2" customWidth="1"/>
    <col min="3593" max="3593" width="8.5703125" style="2" customWidth="1"/>
    <col min="3594" max="3594" width="8.7109375" style="2" customWidth="1"/>
    <col min="3595" max="3595" width="8.85546875" style="2" customWidth="1"/>
    <col min="3596" max="3596" width="11.5703125" style="2" bestFit="1" customWidth="1"/>
    <col min="3597" max="3597" width="13.7109375" style="2" customWidth="1"/>
    <col min="3598" max="3598" width="11.7109375" style="2" bestFit="1" customWidth="1"/>
    <col min="3599" max="3599" width="10" style="2" bestFit="1" customWidth="1"/>
    <col min="3600" max="3600" width="8.85546875" style="2" customWidth="1"/>
    <col min="3601" max="3601" width="10.42578125" style="2" customWidth="1"/>
    <col min="3602" max="3602" width="11.28515625" style="2" customWidth="1"/>
    <col min="3603" max="3603" width="8.85546875" style="2" customWidth="1"/>
    <col min="3604" max="3604" width="10.7109375" style="2" customWidth="1"/>
    <col min="3605" max="3605" width="9.140625" style="2"/>
    <col min="3606" max="3606" width="6.7109375" style="2" customWidth="1"/>
    <col min="3607" max="3607" width="8.140625" style="2" customWidth="1"/>
    <col min="3608" max="3608" width="9.28515625" style="2" customWidth="1"/>
    <col min="3609" max="3609" width="11.7109375" style="2" customWidth="1"/>
    <col min="3610" max="3830" width="9.140625" style="2"/>
    <col min="3831" max="3831" width="42.140625" style="2" bestFit="1" customWidth="1"/>
    <col min="3832" max="3832" width="8.140625" style="2" customWidth="1"/>
    <col min="3833" max="3833" width="6.85546875" style="2" customWidth="1"/>
    <col min="3834" max="3834" width="6.5703125" style="2" customWidth="1"/>
    <col min="3835" max="3835" width="12" style="2" customWidth="1"/>
    <col min="3836" max="3836" width="8.5703125" style="2" customWidth="1"/>
    <col min="3837" max="3837" width="7.28515625" style="2" customWidth="1"/>
    <col min="3838" max="3838" width="7.42578125" style="2" customWidth="1"/>
    <col min="3839" max="3839" width="7.28515625" style="2" customWidth="1"/>
    <col min="3840" max="3840" width="9" style="2" customWidth="1"/>
    <col min="3841" max="3841" width="8.85546875" style="2" customWidth="1"/>
    <col min="3842" max="3845" width="7.42578125" style="2" customWidth="1"/>
    <col min="3846" max="3846" width="7.85546875" style="2" customWidth="1"/>
    <col min="3847" max="3847" width="9.140625" style="2"/>
    <col min="3848" max="3848" width="7" style="2" customWidth="1"/>
    <col min="3849" max="3849" width="8.5703125" style="2" customWidth="1"/>
    <col min="3850" max="3850" width="8.7109375" style="2" customWidth="1"/>
    <col min="3851" max="3851" width="8.85546875" style="2" customWidth="1"/>
    <col min="3852" max="3852" width="11.5703125" style="2" bestFit="1" customWidth="1"/>
    <col min="3853" max="3853" width="13.7109375" style="2" customWidth="1"/>
    <col min="3854" max="3854" width="11.7109375" style="2" bestFit="1" customWidth="1"/>
    <col min="3855" max="3855" width="10" style="2" bestFit="1" customWidth="1"/>
    <col min="3856" max="3856" width="8.85546875" style="2" customWidth="1"/>
    <col min="3857" max="3857" width="10.42578125" style="2" customWidth="1"/>
    <col min="3858" max="3858" width="11.28515625" style="2" customWidth="1"/>
    <col min="3859" max="3859" width="8.85546875" style="2" customWidth="1"/>
    <col min="3860" max="3860" width="10.7109375" style="2" customWidth="1"/>
    <col min="3861" max="3861" width="9.140625" style="2"/>
    <col min="3862" max="3862" width="6.7109375" style="2" customWidth="1"/>
    <col min="3863" max="3863" width="8.140625" style="2" customWidth="1"/>
    <col min="3864" max="3864" width="9.28515625" style="2" customWidth="1"/>
    <col min="3865" max="3865" width="11.7109375" style="2" customWidth="1"/>
    <col min="3866" max="4086" width="9.140625" style="2"/>
    <col min="4087" max="4087" width="42.140625" style="2" bestFit="1" customWidth="1"/>
    <col min="4088" max="4088" width="8.140625" style="2" customWidth="1"/>
    <col min="4089" max="4089" width="6.85546875" style="2" customWidth="1"/>
    <col min="4090" max="4090" width="6.5703125" style="2" customWidth="1"/>
    <col min="4091" max="4091" width="12" style="2" customWidth="1"/>
    <col min="4092" max="4092" width="8.5703125" style="2" customWidth="1"/>
    <col min="4093" max="4093" width="7.28515625" style="2" customWidth="1"/>
    <col min="4094" max="4094" width="7.42578125" style="2" customWidth="1"/>
    <col min="4095" max="4095" width="7.28515625" style="2" customWidth="1"/>
    <col min="4096" max="4096" width="9" style="2" customWidth="1"/>
    <col min="4097" max="4097" width="8.85546875" style="2" customWidth="1"/>
    <col min="4098" max="4101" width="7.42578125" style="2" customWidth="1"/>
    <col min="4102" max="4102" width="7.85546875" style="2" customWidth="1"/>
    <col min="4103" max="4103" width="9.140625" style="2"/>
    <col min="4104" max="4104" width="7" style="2" customWidth="1"/>
    <col min="4105" max="4105" width="8.5703125" style="2" customWidth="1"/>
    <col min="4106" max="4106" width="8.7109375" style="2" customWidth="1"/>
    <col min="4107" max="4107" width="8.85546875" style="2" customWidth="1"/>
    <col min="4108" max="4108" width="11.5703125" style="2" bestFit="1" customWidth="1"/>
    <col min="4109" max="4109" width="13.7109375" style="2" customWidth="1"/>
    <col min="4110" max="4110" width="11.7109375" style="2" bestFit="1" customWidth="1"/>
    <col min="4111" max="4111" width="10" style="2" bestFit="1" customWidth="1"/>
    <col min="4112" max="4112" width="8.85546875" style="2" customWidth="1"/>
    <col min="4113" max="4113" width="10.42578125" style="2" customWidth="1"/>
    <col min="4114" max="4114" width="11.28515625" style="2" customWidth="1"/>
    <col min="4115" max="4115" width="8.85546875" style="2" customWidth="1"/>
    <col min="4116" max="4116" width="10.7109375" style="2" customWidth="1"/>
    <col min="4117" max="4117" width="9.140625" style="2"/>
    <col min="4118" max="4118" width="6.7109375" style="2" customWidth="1"/>
    <col min="4119" max="4119" width="8.140625" style="2" customWidth="1"/>
    <col min="4120" max="4120" width="9.28515625" style="2" customWidth="1"/>
    <col min="4121" max="4121" width="11.7109375" style="2" customWidth="1"/>
    <col min="4122" max="4342" width="9.140625" style="2"/>
    <col min="4343" max="4343" width="42.140625" style="2" bestFit="1" customWidth="1"/>
    <col min="4344" max="4344" width="8.140625" style="2" customWidth="1"/>
    <col min="4345" max="4345" width="6.85546875" style="2" customWidth="1"/>
    <col min="4346" max="4346" width="6.5703125" style="2" customWidth="1"/>
    <col min="4347" max="4347" width="12" style="2" customWidth="1"/>
    <col min="4348" max="4348" width="8.5703125" style="2" customWidth="1"/>
    <col min="4349" max="4349" width="7.28515625" style="2" customWidth="1"/>
    <col min="4350" max="4350" width="7.42578125" style="2" customWidth="1"/>
    <col min="4351" max="4351" width="7.28515625" style="2" customWidth="1"/>
    <col min="4352" max="4352" width="9" style="2" customWidth="1"/>
    <col min="4353" max="4353" width="8.85546875" style="2" customWidth="1"/>
    <col min="4354" max="4357" width="7.42578125" style="2" customWidth="1"/>
    <col min="4358" max="4358" width="7.85546875" style="2" customWidth="1"/>
    <col min="4359" max="4359" width="9.140625" style="2"/>
    <col min="4360" max="4360" width="7" style="2" customWidth="1"/>
    <col min="4361" max="4361" width="8.5703125" style="2" customWidth="1"/>
    <col min="4362" max="4362" width="8.7109375" style="2" customWidth="1"/>
    <col min="4363" max="4363" width="8.85546875" style="2" customWidth="1"/>
    <col min="4364" max="4364" width="11.5703125" style="2" bestFit="1" customWidth="1"/>
    <col min="4365" max="4365" width="13.7109375" style="2" customWidth="1"/>
    <col min="4366" max="4366" width="11.7109375" style="2" bestFit="1" customWidth="1"/>
    <col min="4367" max="4367" width="10" style="2" bestFit="1" customWidth="1"/>
    <col min="4368" max="4368" width="8.85546875" style="2" customWidth="1"/>
    <col min="4369" max="4369" width="10.42578125" style="2" customWidth="1"/>
    <col min="4370" max="4370" width="11.28515625" style="2" customWidth="1"/>
    <col min="4371" max="4371" width="8.85546875" style="2" customWidth="1"/>
    <col min="4372" max="4372" width="10.7109375" style="2" customWidth="1"/>
    <col min="4373" max="4373" width="9.140625" style="2"/>
    <col min="4374" max="4374" width="6.7109375" style="2" customWidth="1"/>
    <col min="4375" max="4375" width="8.140625" style="2" customWidth="1"/>
    <col min="4376" max="4376" width="9.28515625" style="2" customWidth="1"/>
    <col min="4377" max="4377" width="11.7109375" style="2" customWidth="1"/>
    <col min="4378" max="4598" width="9.140625" style="2"/>
    <col min="4599" max="4599" width="42.140625" style="2" bestFit="1" customWidth="1"/>
    <col min="4600" max="4600" width="8.140625" style="2" customWidth="1"/>
    <col min="4601" max="4601" width="6.85546875" style="2" customWidth="1"/>
    <col min="4602" max="4602" width="6.5703125" style="2" customWidth="1"/>
    <col min="4603" max="4603" width="12" style="2" customWidth="1"/>
    <col min="4604" max="4604" width="8.5703125" style="2" customWidth="1"/>
    <col min="4605" max="4605" width="7.28515625" style="2" customWidth="1"/>
    <col min="4606" max="4606" width="7.42578125" style="2" customWidth="1"/>
    <col min="4607" max="4607" width="7.28515625" style="2" customWidth="1"/>
    <col min="4608" max="4608" width="9" style="2" customWidth="1"/>
    <col min="4609" max="4609" width="8.85546875" style="2" customWidth="1"/>
    <col min="4610" max="4613" width="7.42578125" style="2" customWidth="1"/>
    <col min="4614" max="4614" width="7.85546875" style="2" customWidth="1"/>
    <col min="4615" max="4615" width="9.140625" style="2"/>
    <col min="4616" max="4616" width="7" style="2" customWidth="1"/>
    <col min="4617" max="4617" width="8.5703125" style="2" customWidth="1"/>
    <col min="4618" max="4618" width="8.7109375" style="2" customWidth="1"/>
    <col min="4619" max="4619" width="8.85546875" style="2" customWidth="1"/>
    <col min="4620" max="4620" width="11.5703125" style="2" bestFit="1" customWidth="1"/>
    <col min="4621" max="4621" width="13.7109375" style="2" customWidth="1"/>
    <col min="4622" max="4622" width="11.7109375" style="2" bestFit="1" customWidth="1"/>
    <col min="4623" max="4623" width="10" style="2" bestFit="1" customWidth="1"/>
    <col min="4624" max="4624" width="8.85546875" style="2" customWidth="1"/>
    <col min="4625" max="4625" width="10.42578125" style="2" customWidth="1"/>
    <col min="4626" max="4626" width="11.28515625" style="2" customWidth="1"/>
    <col min="4627" max="4627" width="8.85546875" style="2" customWidth="1"/>
    <col min="4628" max="4628" width="10.7109375" style="2" customWidth="1"/>
    <col min="4629" max="4629" width="9.140625" style="2"/>
    <col min="4630" max="4630" width="6.7109375" style="2" customWidth="1"/>
    <col min="4631" max="4631" width="8.140625" style="2" customWidth="1"/>
    <col min="4632" max="4632" width="9.28515625" style="2" customWidth="1"/>
    <col min="4633" max="4633" width="11.7109375" style="2" customWidth="1"/>
    <col min="4634" max="4854" width="9.140625" style="2"/>
    <col min="4855" max="4855" width="42.140625" style="2" bestFit="1" customWidth="1"/>
    <col min="4856" max="4856" width="8.140625" style="2" customWidth="1"/>
    <col min="4857" max="4857" width="6.85546875" style="2" customWidth="1"/>
    <col min="4858" max="4858" width="6.5703125" style="2" customWidth="1"/>
    <col min="4859" max="4859" width="12" style="2" customWidth="1"/>
    <col min="4860" max="4860" width="8.5703125" style="2" customWidth="1"/>
    <col min="4861" max="4861" width="7.28515625" style="2" customWidth="1"/>
    <col min="4862" max="4862" width="7.42578125" style="2" customWidth="1"/>
    <col min="4863" max="4863" width="7.28515625" style="2" customWidth="1"/>
    <col min="4864" max="4864" width="9" style="2" customWidth="1"/>
    <col min="4865" max="4865" width="8.85546875" style="2" customWidth="1"/>
    <col min="4866" max="4869" width="7.42578125" style="2" customWidth="1"/>
    <col min="4870" max="4870" width="7.85546875" style="2" customWidth="1"/>
    <col min="4871" max="4871" width="9.140625" style="2"/>
    <col min="4872" max="4872" width="7" style="2" customWidth="1"/>
    <col min="4873" max="4873" width="8.5703125" style="2" customWidth="1"/>
    <col min="4874" max="4874" width="8.7109375" style="2" customWidth="1"/>
    <col min="4875" max="4875" width="8.85546875" style="2" customWidth="1"/>
    <col min="4876" max="4876" width="11.5703125" style="2" bestFit="1" customWidth="1"/>
    <col min="4877" max="4877" width="13.7109375" style="2" customWidth="1"/>
    <col min="4878" max="4878" width="11.7109375" style="2" bestFit="1" customWidth="1"/>
    <col min="4879" max="4879" width="10" style="2" bestFit="1" customWidth="1"/>
    <col min="4880" max="4880" width="8.85546875" style="2" customWidth="1"/>
    <col min="4881" max="4881" width="10.42578125" style="2" customWidth="1"/>
    <col min="4882" max="4882" width="11.28515625" style="2" customWidth="1"/>
    <col min="4883" max="4883" width="8.85546875" style="2" customWidth="1"/>
    <col min="4884" max="4884" width="10.7109375" style="2" customWidth="1"/>
    <col min="4885" max="4885" width="9.140625" style="2"/>
    <col min="4886" max="4886" width="6.7109375" style="2" customWidth="1"/>
    <col min="4887" max="4887" width="8.140625" style="2" customWidth="1"/>
    <col min="4888" max="4888" width="9.28515625" style="2" customWidth="1"/>
    <col min="4889" max="4889" width="11.7109375" style="2" customWidth="1"/>
    <col min="4890" max="5110" width="9.140625" style="2"/>
    <col min="5111" max="5111" width="42.140625" style="2" bestFit="1" customWidth="1"/>
    <col min="5112" max="5112" width="8.140625" style="2" customWidth="1"/>
    <col min="5113" max="5113" width="6.85546875" style="2" customWidth="1"/>
    <col min="5114" max="5114" width="6.5703125" style="2" customWidth="1"/>
    <col min="5115" max="5115" width="12" style="2" customWidth="1"/>
    <col min="5116" max="5116" width="8.5703125" style="2" customWidth="1"/>
    <col min="5117" max="5117" width="7.28515625" style="2" customWidth="1"/>
    <col min="5118" max="5118" width="7.42578125" style="2" customWidth="1"/>
    <col min="5119" max="5119" width="7.28515625" style="2" customWidth="1"/>
    <col min="5120" max="5120" width="9" style="2" customWidth="1"/>
    <col min="5121" max="5121" width="8.85546875" style="2" customWidth="1"/>
    <col min="5122" max="5125" width="7.42578125" style="2" customWidth="1"/>
    <col min="5126" max="5126" width="7.85546875" style="2" customWidth="1"/>
    <col min="5127" max="5127" width="9.140625" style="2"/>
    <col min="5128" max="5128" width="7" style="2" customWidth="1"/>
    <col min="5129" max="5129" width="8.5703125" style="2" customWidth="1"/>
    <col min="5130" max="5130" width="8.7109375" style="2" customWidth="1"/>
    <col min="5131" max="5131" width="8.85546875" style="2" customWidth="1"/>
    <col min="5132" max="5132" width="11.5703125" style="2" bestFit="1" customWidth="1"/>
    <col min="5133" max="5133" width="13.7109375" style="2" customWidth="1"/>
    <col min="5134" max="5134" width="11.7109375" style="2" bestFit="1" customWidth="1"/>
    <col min="5135" max="5135" width="10" style="2" bestFit="1" customWidth="1"/>
    <col min="5136" max="5136" width="8.85546875" style="2" customWidth="1"/>
    <col min="5137" max="5137" width="10.42578125" style="2" customWidth="1"/>
    <col min="5138" max="5138" width="11.28515625" style="2" customWidth="1"/>
    <col min="5139" max="5139" width="8.85546875" style="2" customWidth="1"/>
    <col min="5140" max="5140" width="10.7109375" style="2" customWidth="1"/>
    <col min="5141" max="5141" width="9.140625" style="2"/>
    <col min="5142" max="5142" width="6.7109375" style="2" customWidth="1"/>
    <col min="5143" max="5143" width="8.140625" style="2" customWidth="1"/>
    <col min="5144" max="5144" width="9.28515625" style="2" customWidth="1"/>
    <col min="5145" max="5145" width="11.7109375" style="2" customWidth="1"/>
    <col min="5146" max="5366" width="9.140625" style="2"/>
    <col min="5367" max="5367" width="42.140625" style="2" bestFit="1" customWidth="1"/>
    <col min="5368" max="5368" width="8.140625" style="2" customWidth="1"/>
    <col min="5369" max="5369" width="6.85546875" style="2" customWidth="1"/>
    <col min="5370" max="5370" width="6.5703125" style="2" customWidth="1"/>
    <col min="5371" max="5371" width="12" style="2" customWidth="1"/>
    <col min="5372" max="5372" width="8.5703125" style="2" customWidth="1"/>
    <col min="5373" max="5373" width="7.28515625" style="2" customWidth="1"/>
    <col min="5374" max="5374" width="7.42578125" style="2" customWidth="1"/>
    <col min="5375" max="5375" width="7.28515625" style="2" customWidth="1"/>
    <col min="5376" max="5376" width="9" style="2" customWidth="1"/>
    <col min="5377" max="5377" width="8.85546875" style="2" customWidth="1"/>
    <col min="5378" max="5381" width="7.42578125" style="2" customWidth="1"/>
    <col min="5382" max="5382" width="7.85546875" style="2" customWidth="1"/>
    <col min="5383" max="5383" width="9.140625" style="2"/>
    <col min="5384" max="5384" width="7" style="2" customWidth="1"/>
    <col min="5385" max="5385" width="8.5703125" style="2" customWidth="1"/>
    <col min="5386" max="5386" width="8.7109375" style="2" customWidth="1"/>
    <col min="5387" max="5387" width="8.85546875" style="2" customWidth="1"/>
    <col min="5388" max="5388" width="11.5703125" style="2" bestFit="1" customWidth="1"/>
    <col min="5389" max="5389" width="13.7109375" style="2" customWidth="1"/>
    <col min="5390" max="5390" width="11.7109375" style="2" bestFit="1" customWidth="1"/>
    <col min="5391" max="5391" width="10" style="2" bestFit="1" customWidth="1"/>
    <col min="5392" max="5392" width="8.85546875" style="2" customWidth="1"/>
    <col min="5393" max="5393" width="10.42578125" style="2" customWidth="1"/>
    <col min="5394" max="5394" width="11.28515625" style="2" customWidth="1"/>
    <col min="5395" max="5395" width="8.85546875" style="2" customWidth="1"/>
    <col min="5396" max="5396" width="10.7109375" style="2" customWidth="1"/>
    <col min="5397" max="5397" width="9.140625" style="2"/>
    <col min="5398" max="5398" width="6.7109375" style="2" customWidth="1"/>
    <col min="5399" max="5399" width="8.140625" style="2" customWidth="1"/>
    <col min="5400" max="5400" width="9.28515625" style="2" customWidth="1"/>
    <col min="5401" max="5401" width="11.7109375" style="2" customWidth="1"/>
    <col min="5402" max="5622" width="9.140625" style="2"/>
    <col min="5623" max="5623" width="42.140625" style="2" bestFit="1" customWidth="1"/>
    <col min="5624" max="5624" width="8.140625" style="2" customWidth="1"/>
    <col min="5625" max="5625" width="6.85546875" style="2" customWidth="1"/>
    <col min="5626" max="5626" width="6.5703125" style="2" customWidth="1"/>
    <col min="5627" max="5627" width="12" style="2" customWidth="1"/>
    <col min="5628" max="5628" width="8.5703125" style="2" customWidth="1"/>
    <col min="5629" max="5629" width="7.28515625" style="2" customWidth="1"/>
    <col min="5630" max="5630" width="7.42578125" style="2" customWidth="1"/>
    <col min="5631" max="5631" width="7.28515625" style="2" customWidth="1"/>
    <col min="5632" max="5632" width="9" style="2" customWidth="1"/>
    <col min="5633" max="5633" width="8.85546875" style="2" customWidth="1"/>
    <col min="5634" max="5637" width="7.42578125" style="2" customWidth="1"/>
    <col min="5638" max="5638" width="7.85546875" style="2" customWidth="1"/>
    <col min="5639" max="5639" width="9.140625" style="2"/>
    <col min="5640" max="5640" width="7" style="2" customWidth="1"/>
    <col min="5641" max="5641" width="8.5703125" style="2" customWidth="1"/>
    <col min="5642" max="5642" width="8.7109375" style="2" customWidth="1"/>
    <col min="5643" max="5643" width="8.85546875" style="2" customWidth="1"/>
    <col min="5644" max="5644" width="11.5703125" style="2" bestFit="1" customWidth="1"/>
    <col min="5645" max="5645" width="13.7109375" style="2" customWidth="1"/>
    <col min="5646" max="5646" width="11.7109375" style="2" bestFit="1" customWidth="1"/>
    <col min="5647" max="5647" width="10" style="2" bestFit="1" customWidth="1"/>
    <col min="5648" max="5648" width="8.85546875" style="2" customWidth="1"/>
    <col min="5649" max="5649" width="10.42578125" style="2" customWidth="1"/>
    <col min="5650" max="5650" width="11.28515625" style="2" customWidth="1"/>
    <col min="5651" max="5651" width="8.85546875" style="2" customWidth="1"/>
    <col min="5652" max="5652" width="10.7109375" style="2" customWidth="1"/>
    <col min="5653" max="5653" width="9.140625" style="2"/>
    <col min="5654" max="5654" width="6.7109375" style="2" customWidth="1"/>
    <col min="5655" max="5655" width="8.140625" style="2" customWidth="1"/>
    <col min="5656" max="5656" width="9.28515625" style="2" customWidth="1"/>
    <col min="5657" max="5657" width="11.7109375" style="2" customWidth="1"/>
    <col min="5658" max="5878" width="9.140625" style="2"/>
    <col min="5879" max="5879" width="42.140625" style="2" bestFit="1" customWidth="1"/>
    <col min="5880" max="5880" width="8.140625" style="2" customWidth="1"/>
    <col min="5881" max="5881" width="6.85546875" style="2" customWidth="1"/>
    <col min="5882" max="5882" width="6.5703125" style="2" customWidth="1"/>
    <col min="5883" max="5883" width="12" style="2" customWidth="1"/>
    <col min="5884" max="5884" width="8.5703125" style="2" customWidth="1"/>
    <col min="5885" max="5885" width="7.28515625" style="2" customWidth="1"/>
    <col min="5886" max="5886" width="7.42578125" style="2" customWidth="1"/>
    <col min="5887" max="5887" width="7.28515625" style="2" customWidth="1"/>
    <col min="5888" max="5888" width="9" style="2" customWidth="1"/>
    <col min="5889" max="5889" width="8.85546875" style="2" customWidth="1"/>
    <col min="5890" max="5893" width="7.42578125" style="2" customWidth="1"/>
    <col min="5894" max="5894" width="7.85546875" style="2" customWidth="1"/>
    <col min="5895" max="5895" width="9.140625" style="2"/>
    <col min="5896" max="5896" width="7" style="2" customWidth="1"/>
    <col min="5897" max="5897" width="8.5703125" style="2" customWidth="1"/>
    <col min="5898" max="5898" width="8.7109375" style="2" customWidth="1"/>
    <col min="5899" max="5899" width="8.85546875" style="2" customWidth="1"/>
    <col min="5900" max="5900" width="11.5703125" style="2" bestFit="1" customWidth="1"/>
    <col min="5901" max="5901" width="13.7109375" style="2" customWidth="1"/>
    <col min="5902" max="5902" width="11.7109375" style="2" bestFit="1" customWidth="1"/>
    <col min="5903" max="5903" width="10" style="2" bestFit="1" customWidth="1"/>
    <col min="5904" max="5904" width="8.85546875" style="2" customWidth="1"/>
    <col min="5905" max="5905" width="10.42578125" style="2" customWidth="1"/>
    <col min="5906" max="5906" width="11.28515625" style="2" customWidth="1"/>
    <col min="5907" max="5907" width="8.85546875" style="2" customWidth="1"/>
    <col min="5908" max="5908" width="10.7109375" style="2" customWidth="1"/>
    <col min="5909" max="5909" width="9.140625" style="2"/>
    <col min="5910" max="5910" width="6.7109375" style="2" customWidth="1"/>
    <col min="5911" max="5911" width="8.140625" style="2" customWidth="1"/>
    <col min="5912" max="5912" width="9.28515625" style="2" customWidth="1"/>
    <col min="5913" max="5913" width="11.7109375" style="2" customWidth="1"/>
    <col min="5914" max="6134" width="9.140625" style="2"/>
    <col min="6135" max="6135" width="42.140625" style="2" bestFit="1" customWidth="1"/>
    <col min="6136" max="6136" width="8.140625" style="2" customWidth="1"/>
    <col min="6137" max="6137" width="6.85546875" style="2" customWidth="1"/>
    <col min="6138" max="6138" width="6.5703125" style="2" customWidth="1"/>
    <col min="6139" max="6139" width="12" style="2" customWidth="1"/>
    <col min="6140" max="6140" width="8.5703125" style="2" customWidth="1"/>
    <col min="6141" max="6141" width="7.28515625" style="2" customWidth="1"/>
    <col min="6142" max="6142" width="7.42578125" style="2" customWidth="1"/>
    <col min="6143" max="6143" width="7.28515625" style="2" customWidth="1"/>
    <col min="6144" max="6144" width="9" style="2" customWidth="1"/>
    <col min="6145" max="6145" width="8.85546875" style="2" customWidth="1"/>
    <col min="6146" max="6149" width="7.42578125" style="2" customWidth="1"/>
    <col min="6150" max="6150" width="7.85546875" style="2" customWidth="1"/>
    <col min="6151" max="6151" width="9.140625" style="2"/>
    <col min="6152" max="6152" width="7" style="2" customWidth="1"/>
    <col min="6153" max="6153" width="8.5703125" style="2" customWidth="1"/>
    <col min="6154" max="6154" width="8.7109375" style="2" customWidth="1"/>
    <col min="6155" max="6155" width="8.85546875" style="2" customWidth="1"/>
    <col min="6156" max="6156" width="11.5703125" style="2" bestFit="1" customWidth="1"/>
    <col min="6157" max="6157" width="13.7109375" style="2" customWidth="1"/>
    <col min="6158" max="6158" width="11.7109375" style="2" bestFit="1" customWidth="1"/>
    <col min="6159" max="6159" width="10" style="2" bestFit="1" customWidth="1"/>
    <col min="6160" max="6160" width="8.85546875" style="2" customWidth="1"/>
    <col min="6161" max="6161" width="10.42578125" style="2" customWidth="1"/>
    <col min="6162" max="6162" width="11.28515625" style="2" customWidth="1"/>
    <col min="6163" max="6163" width="8.85546875" style="2" customWidth="1"/>
    <col min="6164" max="6164" width="10.7109375" style="2" customWidth="1"/>
    <col min="6165" max="6165" width="9.140625" style="2"/>
    <col min="6166" max="6166" width="6.7109375" style="2" customWidth="1"/>
    <col min="6167" max="6167" width="8.140625" style="2" customWidth="1"/>
    <col min="6168" max="6168" width="9.28515625" style="2" customWidth="1"/>
    <col min="6169" max="6169" width="11.7109375" style="2" customWidth="1"/>
    <col min="6170" max="6390" width="9.140625" style="2"/>
    <col min="6391" max="6391" width="42.140625" style="2" bestFit="1" customWidth="1"/>
    <col min="6392" max="6392" width="8.140625" style="2" customWidth="1"/>
    <col min="6393" max="6393" width="6.85546875" style="2" customWidth="1"/>
    <col min="6394" max="6394" width="6.5703125" style="2" customWidth="1"/>
    <col min="6395" max="6395" width="12" style="2" customWidth="1"/>
    <col min="6396" max="6396" width="8.5703125" style="2" customWidth="1"/>
    <col min="6397" max="6397" width="7.28515625" style="2" customWidth="1"/>
    <col min="6398" max="6398" width="7.42578125" style="2" customWidth="1"/>
    <col min="6399" max="6399" width="7.28515625" style="2" customWidth="1"/>
    <col min="6400" max="6400" width="9" style="2" customWidth="1"/>
    <col min="6401" max="6401" width="8.85546875" style="2" customWidth="1"/>
    <col min="6402" max="6405" width="7.42578125" style="2" customWidth="1"/>
    <col min="6406" max="6406" width="7.85546875" style="2" customWidth="1"/>
    <col min="6407" max="6407" width="9.140625" style="2"/>
    <col min="6408" max="6408" width="7" style="2" customWidth="1"/>
    <col min="6409" max="6409" width="8.5703125" style="2" customWidth="1"/>
    <col min="6410" max="6410" width="8.7109375" style="2" customWidth="1"/>
    <col min="6411" max="6411" width="8.85546875" style="2" customWidth="1"/>
    <col min="6412" max="6412" width="11.5703125" style="2" bestFit="1" customWidth="1"/>
    <col min="6413" max="6413" width="13.7109375" style="2" customWidth="1"/>
    <col min="6414" max="6414" width="11.7109375" style="2" bestFit="1" customWidth="1"/>
    <col min="6415" max="6415" width="10" style="2" bestFit="1" customWidth="1"/>
    <col min="6416" max="6416" width="8.85546875" style="2" customWidth="1"/>
    <col min="6417" max="6417" width="10.42578125" style="2" customWidth="1"/>
    <col min="6418" max="6418" width="11.28515625" style="2" customWidth="1"/>
    <col min="6419" max="6419" width="8.85546875" style="2" customWidth="1"/>
    <col min="6420" max="6420" width="10.7109375" style="2" customWidth="1"/>
    <col min="6421" max="6421" width="9.140625" style="2"/>
    <col min="6422" max="6422" width="6.7109375" style="2" customWidth="1"/>
    <col min="6423" max="6423" width="8.140625" style="2" customWidth="1"/>
    <col min="6424" max="6424" width="9.28515625" style="2" customWidth="1"/>
    <col min="6425" max="6425" width="11.7109375" style="2" customWidth="1"/>
    <col min="6426" max="6646" width="9.140625" style="2"/>
    <col min="6647" max="6647" width="42.140625" style="2" bestFit="1" customWidth="1"/>
    <col min="6648" max="6648" width="8.140625" style="2" customWidth="1"/>
    <col min="6649" max="6649" width="6.85546875" style="2" customWidth="1"/>
    <col min="6650" max="6650" width="6.5703125" style="2" customWidth="1"/>
    <col min="6651" max="6651" width="12" style="2" customWidth="1"/>
    <col min="6652" max="6652" width="8.5703125" style="2" customWidth="1"/>
    <col min="6653" max="6653" width="7.28515625" style="2" customWidth="1"/>
    <col min="6654" max="6654" width="7.42578125" style="2" customWidth="1"/>
    <col min="6655" max="6655" width="7.28515625" style="2" customWidth="1"/>
    <col min="6656" max="6656" width="9" style="2" customWidth="1"/>
    <col min="6657" max="6657" width="8.85546875" style="2" customWidth="1"/>
    <col min="6658" max="6661" width="7.42578125" style="2" customWidth="1"/>
    <col min="6662" max="6662" width="7.85546875" style="2" customWidth="1"/>
    <col min="6663" max="6663" width="9.140625" style="2"/>
    <col min="6664" max="6664" width="7" style="2" customWidth="1"/>
    <col min="6665" max="6665" width="8.5703125" style="2" customWidth="1"/>
    <col min="6666" max="6666" width="8.7109375" style="2" customWidth="1"/>
    <col min="6667" max="6667" width="8.85546875" style="2" customWidth="1"/>
    <col min="6668" max="6668" width="11.5703125" style="2" bestFit="1" customWidth="1"/>
    <col min="6669" max="6669" width="13.7109375" style="2" customWidth="1"/>
    <col min="6670" max="6670" width="11.7109375" style="2" bestFit="1" customWidth="1"/>
    <col min="6671" max="6671" width="10" style="2" bestFit="1" customWidth="1"/>
    <col min="6672" max="6672" width="8.85546875" style="2" customWidth="1"/>
    <col min="6673" max="6673" width="10.42578125" style="2" customWidth="1"/>
    <col min="6674" max="6674" width="11.28515625" style="2" customWidth="1"/>
    <col min="6675" max="6675" width="8.85546875" style="2" customWidth="1"/>
    <col min="6676" max="6676" width="10.7109375" style="2" customWidth="1"/>
    <col min="6677" max="6677" width="9.140625" style="2"/>
    <col min="6678" max="6678" width="6.7109375" style="2" customWidth="1"/>
    <col min="6679" max="6679" width="8.140625" style="2" customWidth="1"/>
    <col min="6680" max="6680" width="9.28515625" style="2" customWidth="1"/>
    <col min="6681" max="6681" width="11.7109375" style="2" customWidth="1"/>
    <col min="6682" max="6902" width="9.140625" style="2"/>
    <col min="6903" max="6903" width="42.140625" style="2" bestFit="1" customWidth="1"/>
    <col min="6904" max="6904" width="8.140625" style="2" customWidth="1"/>
    <col min="6905" max="6905" width="6.85546875" style="2" customWidth="1"/>
    <col min="6906" max="6906" width="6.5703125" style="2" customWidth="1"/>
    <col min="6907" max="6907" width="12" style="2" customWidth="1"/>
    <col min="6908" max="6908" width="8.5703125" style="2" customWidth="1"/>
    <col min="6909" max="6909" width="7.28515625" style="2" customWidth="1"/>
    <col min="6910" max="6910" width="7.42578125" style="2" customWidth="1"/>
    <col min="6911" max="6911" width="7.28515625" style="2" customWidth="1"/>
    <col min="6912" max="6912" width="9" style="2" customWidth="1"/>
    <col min="6913" max="6913" width="8.85546875" style="2" customWidth="1"/>
    <col min="6914" max="6917" width="7.42578125" style="2" customWidth="1"/>
    <col min="6918" max="6918" width="7.85546875" style="2" customWidth="1"/>
    <col min="6919" max="6919" width="9.140625" style="2"/>
    <col min="6920" max="6920" width="7" style="2" customWidth="1"/>
    <col min="6921" max="6921" width="8.5703125" style="2" customWidth="1"/>
    <col min="6922" max="6922" width="8.7109375" style="2" customWidth="1"/>
    <col min="6923" max="6923" width="8.85546875" style="2" customWidth="1"/>
    <col min="6924" max="6924" width="11.5703125" style="2" bestFit="1" customWidth="1"/>
    <col min="6925" max="6925" width="13.7109375" style="2" customWidth="1"/>
    <col min="6926" max="6926" width="11.7109375" style="2" bestFit="1" customWidth="1"/>
    <col min="6927" max="6927" width="10" style="2" bestFit="1" customWidth="1"/>
    <col min="6928" max="6928" width="8.85546875" style="2" customWidth="1"/>
    <col min="6929" max="6929" width="10.42578125" style="2" customWidth="1"/>
    <col min="6930" max="6930" width="11.28515625" style="2" customWidth="1"/>
    <col min="6931" max="6931" width="8.85546875" style="2" customWidth="1"/>
    <col min="6932" max="6932" width="10.7109375" style="2" customWidth="1"/>
    <col min="6933" max="6933" width="9.140625" style="2"/>
    <col min="6934" max="6934" width="6.7109375" style="2" customWidth="1"/>
    <col min="6935" max="6935" width="8.140625" style="2" customWidth="1"/>
    <col min="6936" max="6936" width="9.28515625" style="2" customWidth="1"/>
    <col min="6937" max="6937" width="11.7109375" style="2" customWidth="1"/>
    <col min="6938" max="7158" width="9.140625" style="2"/>
    <col min="7159" max="7159" width="42.140625" style="2" bestFit="1" customWidth="1"/>
    <col min="7160" max="7160" width="8.140625" style="2" customWidth="1"/>
    <col min="7161" max="7161" width="6.85546875" style="2" customWidth="1"/>
    <col min="7162" max="7162" width="6.5703125" style="2" customWidth="1"/>
    <col min="7163" max="7163" width="12" style="2" customWidth="1"/>
    <col min="7164" max="7164" width="8.5703125" style="2" customWidth="1"/>
    <col min="7165" max="7165" width="7.28515625" style="2" customWidth="1"/>
    <col min="7166" max="7166" width="7.42578125" style="2" customWidth="1"/>
    <col min="7167" max="7167" width="7.28515625" style="2" customWidth="1"/>
    <col min="7168" max="7168" width="9" style="2" customWidth="1"/>
    <col min="7169" max="7169" width="8.85546875" style="2" customWidth="1"/>
    <col min="7170" max="7173" width="7.42578125" style="2" customWidth="1"/>
    <col min="7174" max="7174" width="7.85546875" style="2" customWidth="1"/>
    <col min="7175" max="7175" width="9.140625" style="2"/>
    <col min="7176" max="7176" width="7" style="2" customWidth="1"/>
    <col min="7177" max="7177" width="8.5703125" style="2" customWidth="1"/>
    <col min="7178" max="7178" width="8.7109375" style="2" customWidth="1"/>
    <col min="7179" max="7179" width="8.85546875" style="2" customWidth="1"/>
    <col min="7180" max="7180" width="11.5703125" style="2" bestFit="1" customWidth="1"/>
    <col min="7181" max="7181" width="13.7109375" style="2" customWidth="1"/>
    <col min="7182" max="7182" width="11.7109375" style="2" bestFit="1" customWidth="1"/>
    <col min="7183" max="7183" width="10" style="2" bestFit="1" customWidth="1"/>
    <col min="7184" max="7184" width="8.85546875" style="2" customWidth="1"/>
    <col min="7185" max="7185" width="10.42578125" style="2" customWidth="1"/>
    <col min="7186" max="7186" width="11.28515625" style="2" customWidth="1"/>
    <col min="7187" max="7187" width="8.85546875" style="2" customWidth="1"/>
    <col min="7188" max="7188" width="10.7109375" style="2" customWidth="1"/>
    <col min="7189" max="7189" width="9.140625" style="2"/>
    <col min="7190" max="7190" width="6.7109375" style="2" customWidth="1"/>
    <col min="7191" max="7191" width="8.140625" style="2" customWidth="1"/>
    <col min="7192" max="7192" width="9.28515625" style="2" customWidth="1"/>
    <col min="7193" max="7193" width="11.7109375" style="2" customWidth="1"/>
    <col min="7194" max="7414" width="9.140625" style="2"/>
    <col min="7415" max="7415" width="42.140625" style="2" bestFit="1" customWidth="1"/>
    <col min="7416" max="7416" width="8.140625" style="2" customWidth="1"/>
    <col min="7417" max="7417" width="6.85546875" style="2" customWidth="1"/>
    <col min="7418" max="7418" width="6.5703125" style="2" customWidth="1"/>
    <col min="7419" max="7419" width="12" style="2" customWidth="1"/>
    <col min="7420" max="7420" width="8.5703125" style="2" customWidth="1"/>
    <col min="7421" max="7421" width="7.28515625" style="2" customWidth="1"/>
    <col min="7422" max="7422" width="7.42578125" style="2" customWidth="1"/>
    <col min="7423" max="7423" width="7.28515625" style="2" customWidth="1"/>
    <col min="7424" max="7424" width="9" style="2" customWidth="1"/>
    <col min="7425" max="7425" width="8.85546875" style="2" customWidth="1"/>
    <col min="7426" max="7429" width="7.42578125" style="2" customWidth="1"/>
    <col min="7430" max="7430" width="7.85546875" style="2" customWidth="1"/>
    <col min="7431" max="7431" width="9.140625" style="2"/>
    <col min="7432" max="7432" width="7" style="2" customWidth="1"/>
    <col min="7433" max="7433" width="8.5703125" style="2" customWidth="1"/>
    <col min="7434" max="7434" width="8.7109375" style="2" customWidth="1"/>
    <col min="7435" max="7435" width="8.85546875" style="2" customWidth="1"/>
    <col min="7436" max="7436" width="11.5703125" style="2" bestFit="1" customWidth="1"/>
    <col min="7437" max="7437" width="13.7109375" style="2" customWidth="1"/>
    <col min="7438" max="7438" width="11.7109375" style="2" bestFit="1" customWidth="1"/>
    <col min="7439" max="7439" width="10" style="2" bestFit="1" customWidth="1"/>
    <col min="7440" max="7440" width="8.85546875" style="2" customWidth="1"/>
    <col min="7441" max="7441" width="10.42578125" style="2" customWidth="1"/>
    <col min="7442" max="7442" width="11.28515625" style="2" customWidth="1"/>
    <col min="7443" max="7443" width="8.85546875" style="2" customWidth="1"/>
    <col min="7444" max="7444" width="10.7109375" style="2" customWidth="1"/>
    <col min="7445" max="7445" width="9.140625" style="2"/>
    <col min="7446" max="7446" width="6.7109375" style="2" customWidth="1"/>
    <col min="7447" max="7447" width="8.140625" style="2" customWidth="1"/>
    <col min="7448" max="7448" width="9.28515625" style="2" customWidth="1"/>
    <col min="7449" max="7449" width="11.7109375" style="2" customWidth="1"/>
    <col min="7450" max="7670" width="9.140625" style="2"/>
    <col min="7671" max="7671" width="42.140625" style="2" bestFit="1" customWidth="1"/>
    <col min="7672" max="7672" width="8.140625" style="2" customWidth="1"/>
    <col min="7673" max="7673" width="6.85546875" style="2" customWidth="1"/>
    <col min="7674" max="7674" width="6.5703125" style="2" customWidth="1"/>
    <col min="7675" max="7675" width="12" style="2" customWidth="1"/>
    <col min="7676" max="7676" width="8.5703125" style="2" customWidth="1"/>
    <col min="7677" max="7677" width="7.28515625" style="2" customWidth="1"/>
    <col min="7678" max="7678" width="7.42578125" style="2" customWidth="1"/>
    <col min="7679" max="7679" width="7.28515625" style="2" customWidth="1"/>
    <col min="7680" max="7680" width="9" style="2" customWidth="1"/>
    <col min="7681" max="7681" width="8.85546875" style="2" customWidth="1"/>
    <col min="7682" max="7685" width="7.42578125" style="2" customWidth="1"/>
    <col min="7686" max="7686" width="7.85546875" style="2" customWidth="1"/>
    <col min="7687" max="7687" width="9.140625" style="2"/>
    <col min="7688" max="7688" width="7" style="2" customWidth="1"/>
    <col min="7689" max="7689" width="8.5703125" style="2" customWidth="1"/>
    <col min="7690" max="7690" width="8.7109375" style="2" customWidth="1"/>
    <col min="7691" max="7691" width="8.85546875" style="2" customWidth="1"/>
    <col min="7692" max="7692" width="11.5703125" style="2" bestFit="1" customWidth="1"/>
    <col min="7693" max="7693" width="13.7109375" style="2" customWidth="1"/>
    <col min="7694" max="7694" width="11.7109375" style="2" bestFit="1" customWidth="1"/>
    <col min="7695" max="7695" width="10" style="2" bestFit="1" customWidth="1"/>
    <col min="7696" max="7696" width="8.85546875" style="2" customWidth="1"/>
    <col min="7697" max="7697" width="10.42578125" style="2" customWidth="1"/>
    <col min="7698" max="7698" width="11.28515625" style="2" customWidth="1"/>
    <col min="7699" max="7699" width="8.85546875" style="2" customWidth="1"/>
    <col min="7700" max="7700" width="10.7109375" style="2" customWidth="1"/>
    <col min="7701" max="7701" width="9.140625" style="2"/>
    <col min="7702" max="7702" width="6.7109375" style="2" customWidth="1"/>
    <col min="7703" max="7703" width="8.140625" style="2" customWidth="1"/>
    <col min="7704" max="7704" width="9.28515625" style="2" customWidth="1"/>
    <col min="7705" max="7705" width="11.7109375" style="2" customWidth="1"/>
    <col min="7706" max="7926" width="9.140625" style="2"/>
    <col min="7927" max="7927" width="42.140625" style="2" bestFit="1" customWidth="1"/>
    <col min="7928" max="7928" width="8.140625" style="2" customWidth="1"/>
    <col min="7929" max="7929" width="6.85546875" style="2" customWidth="1"/>
    <col min="7930" max="7930" width="6.5703125" style="2" customWidth="1"/>
    <col min="7931" max="7931" width="12" style="2" customWidth="1"/>
    <col min="7932" max="7932" width="8.5703125" style="2" customWidth="1"/>
    <col min="7933" max="7933" width="7.28515625" style="2" customWidth="1"/>
    <col min="7934" max="7934" width="7.42578125" style="2" customWidth="1"/>
    <col min="7935" max="7935" width="7.28515625" style="2" customWidth="1"/>
    <col min="7936" max="7936" width="9" style="2" customWidth="1"/>
    <col min="7937" max="7937" width="8.85546875" style="2" customWidth="1"/>
    <col min="7938" max="7941" width="7.42578125" style="2" customWidth="1"/>
    <col min="7942" max="7942" width="7.85546875" style="2" customWidth="1"/>
    <col min="7943" max="7943" width="9.140625" style="2"/>
    <col min="7944" max="7944" width="7" style="2" customWidth="1"/>
    <col min="7945" max="7945" width="8.5703125" style="2" customWidth="1"/>
    <col min="7946" max="7946" width="8.7109375" style="2" customWidth="1"/>
    <col min="7947" max="7947" width="8.85546875" style="2" customWidth="1"/>
    <col min="7948" max="7948" width="11.5703125" style="2" bestFit="1" customWidth="1"/>
    <col min="7949" max="7949" width="13.7109375" style="2" customWidth="1"/>
    <col min="7950" max="7950" width="11.7109375" style="2" bestFit="1" customWidth="1"/>
    <col min="7951" max="7951" width="10" style="2" bestFit="1" customWidth="1"/>
    <col min="7952" max="7952" width="8.85546875" style="2" customWidth="1"/>
    <col min="7953" max="7953" width="10.42578125" style="2" customWidth="1"/>
    <col min="7954" max="7954" width="11.28515625" style="2" customWidth="1"/>
    <col min="7955" max="7955" width="8.85546875" style="2" customWidth="1"/>
    <col min="7956" max="7956" width="10.7109375" style="2" customWidth="1"/>
    <col min="7957" max="7957" width="9.140625" style="2"/>
    <col min="7958" max="7958" width="6.7109375" style="2" customWidth="1"/>
    <col min="7959" max="7959" width="8.140625" style="2" customWidth="1"/>
    <col min="7960" max="7960" width="9.28515625" style="2" customWidth="1"/>
    <col min="7961" max="7961" width="11.7109375" style="2" customWidth="1"/>
    <col min="7962" max="8182" width="9.140625" style="2"/>
    <col min="8183" max="8183" width="42.140625" style="2" bestFit="1" customWidth="1"/>
    <col min="8184" max="8184" width="8.140625" style="2" customWidth="1"/>
    <col min="8185" max="8185" width="6.85546875" style="2" customWidth="1"/>
    <col min="8186" max="8186" width="6.5703125" style="2" customWidth="1"/>
    <col min="8187" max="8187" width="12" style="2" customWidth="1"/>
    <col min="8188" max="8188" width="8.5703125" style="2" customWidth="1"/>
    <col min="8189" max="8189" width="7.28515625" style="2" customWidth="1"/>
    <col min="8190" max="8190" width="7.42578125" style="2" customWidth="1"/>
    <col min="8191" max="8191" width="7.28515625" style="2" customWidth="1"/>
    <col min="8192" max="8192" width="9" style="2" customWidth="1"/>
    <col min="8193" max="8193" width="8.85546875" style="2" customWidth="1"/>
    <col min="8194" max="8197" width="7.42578125" style="2" customWidth="1"/>
    <col min="8198" max="8198" width="7.85546875" style="2" customWidth="1"/>
    <col min="8199" max="8199" width="9.140625" style="2"/>
    <col min="8200" max="8200" width="7" style="2" customWidth="1"/>
    <col min="8201" max="8201" width="8.5703125" style="2" customWidth="1"/>
    <col min="8202" max="8202" width="8.7109375" style="2" customWidth="1"/>
    <col min="8203" max="8203" width="8.85546875" style="2" customWidth="1"/>
    <col min="8204" max="8204" width="11.5703125" style="2" bestFit="1" customWidth="1"/>
    <col min="8205" max="8205" width="13.7109375" style="2" customWidth="1"/>
    <col min="8206" max="8206" width="11.7109375" style="2" bestFit="1" customWidth="1"/>
    <col min="8207" max="8207" width="10" style="2" bestFit="1" customWidth="1"/>
    <col min="8208" max="8208" width="8.85546875" style="2" customWidth="1"/>
    <col min="8209" max="8209" width="10.42578125" style="2" customWidth="1"/>
    <col min="8210" max="8210" width="11.28515625" style="2" customWidth="1"/>
    <col min="8211" max="8211" width="8.85546875" style="2" customWidth="1"/>
    <col min="8212" max="8212" width="10.7109375" style="2" customWidth="1"/>
    <col min="8213" max="8213" width="9.140625" style="2"/>
    <col min="8214" max="8214" width="6.7109375" style="2" customWidth="1"/>
    <col min="8215" max="8215" width="8.140625" style="2" customWidth="1"/>
    <col min="8216" max="8216" width="9.28515625" style="2" customWidth="1"/>
    <col min="8217" max="8217" width="11.7109375" style="2" customWidth="1"/>
    <col min="8218" max="8438" width="9.140625" style="2"/>
    <col min="8439" max="8439" width="42.140625" style="2" bestFit="1" customWidth="1"/>
    <col min="8440" max="8440" width="8.140625" style="2" customWidth="1"/>
    <col min="8441" max="8441" width="6.85546875" style="2" customWidth="1"/>
    <col min="8442" max="8442" width="6.5703125" style="2" customWidth="1"/>
    <col min="8443" max="8443" width="12" style="2" customWidth="1"/>
    <col min="8444" max="8444" width="8.5703125" style="2" customWidth="1"/>
    <col min="8445" max="8445" width="7.28515625" style="2" customWidth="1"/>
    <col min="8446" max="8446" width="7.42578125" style="2" customWidth="1"/>
    <col min="8447" max="8447" width="7.28515625" style="2" customWidth="1"/>
    <col min="8448" max="8448" width="9" style="2" customWidth="1"/>
    <col min="8449" max="8449" width="8.85546875" style="2" customWidth="1"/>
    <col min="8450" max="8453" width="7.42578125" style="2" customWidth="1"/>
    <col min="8454" max="8454" width="7.85546875" style="2" customWidth="1"/>
    <col min="8455" max="8455" width="9.140625" style="2"/>
    <col min="8456" max="8456" width="7" style="2" customWidth="1"/>
    <col min="8457" max="8457" width="8.5703125" style="2" customWidth="1"/>
    <col min="8458" max="8458" width="8.7109375" style="2" customWidth="1"/>
    <col min="8459" max="8459" width="8.85546875" style="2" customWidth="1"/>
    <col min="8460" max="8460" width="11.5703125" style="2" bestFit="1" customWidth="1"/>
    <col min="8461" max="8461" width="13.7109375" style="2" customWidth="1"/>
    <col min="8462" max="8462" width="11.7109375" style="2" bestFit="1" customWidth="1"/>
    <col min="8463" max="8463" width="10" style="2" bestFit="1" customWidth="1"/>
    <col min="8464" max="8464" width="8.85546875" style="2" customWidth="1"/>
    <col min="8465" max="8465" width="10.42578125" style="2" customWidth="1"/>
    <col min="8466" max="8466" width="11.28515625" style="2" customWidth="1"/>
    <col min="8467" max="8467" width="8.85546875" style="2" customWidth="1"/>
    <col min="8468" max="8468" width="10.7109375" style="2" customWidth="1"/>
    <col min="8469" max="8469" width="9.140625" style="2"/>
    <col min="8470" max="8470" width="6.7109375" style="2" customWidth="1"/>
    <col min="8471" max="8471" width="8.140625" style="2" customWidth="1"/>
    <col min="8472" max="8472" width="9.28515625" style="2" customWidth="1"/>
    <col min="8473" max="8473" width="11.7109375" style="2" customWidth="1"/>
    <col min="8474" max="8694" width="9.140625" style="2"/>
    <col min="8695" max="8695" width="42.140625" style="2" bestFit="1" customWidth="1"/>
    <col min="8696" max="8696" width="8.140625" style="2" customWidth="1"/>
    <col min="8697" max="8697" width="6.85546875" style="2" customWidth="1"/>
    <col min="8698" max="8698" width="6.5703125" style="2" customWidth="1"/>
    <col min="8699" max="8699" width="12" style="2" customWidth="1"/>
    <col min="8700" max="8700" width="8.5703125" style="2" customWidth="1"/>
    <col min="8701" max="8701" width="7.28515625" style="2" customWidth="1"/>
    <col min="8702" max="8702" width="7.42578125" style="2" customWidth="1"/>
    <col min="8703" max="8703" width="7.28515625" style="2" customWidth="1"/>
    <col min="8704" max="8704" width="9" style="2" customWidth="1"/>
    <col min="8705" max="8705" width="8.85546875" style="2" customWidth="1"/>
    <col min="8706" max="8709" width="7.42578125" style="2" customWidth="1"/>
    <col min="8710" max="8710" width="7.85546875" style="2" customWidth="1"/>
    <col min="8711" max="8711" width="9.140625" style="2"/>
    <col min="8712" max="8712" width="7" style="2" customWidth="1"/>
    <col min="8713" max="8713" width="8.5703125" style="2" customWidth="1"/>
    <col min="8714" max="8714" width="8.7109375" style="2" customWidth="1"/>
    <col min="8715" max="8715" width="8.85546875" style="2" customWidth="1"/>
    <col min="8716" max="8716" width="11.5703125" style="2" bestFit="1" customWidth="1"/>
    <col min="8717" max="8717" width="13.7109375" style="2" customWidth="1"/>
    <col min="8718" max="8718" width="11.7109375" style="2" bestFit="1" customWidth="1"/>
    <col min="8719" max="8719" width="10" style="2" bestFit="1" customWidth="1"/>
    <col min="8720" max="8720" width="8.85546875" style="2" customWidth="1"/>
    <col min="8721" max="8721" width="10.42578125" style="2" customWidth="1"/>
    <col min="8722" max="8722" width="11.28515625" style="2" customWidth="1"/>
    <col min="8723" max="8723" width="8.85546875" style="2" customWidth="1"/>
    <col min="8724" max="8724" width="10.7109375" style="2" customWidth="1"/>
    <col min="8725" max="8725" width="9.140625" style="2"/>
    <col min="8726" max="8726" width="6.7109375" style="2" customWidth="1"/>
    <col min="8727" max="8727" width="8.140625" style="2" customWidth="1"/>
    <col min="8728" max="8728" width="9.28515625" style="2" customWidth="1"/>
    <col min="8729" max="8729" width="11.7109375" style="2" customWidth="1"/>
    <col min="8730" max="8950" width="9.140625" style="2"/>
    <col min="8951" max="8951" width="42.140625" style="2" bestFit="1" customWidth="1"/>
    <col min="8952" max="8952" width="8.140625" style="2" customWidth="1"/>
    <col min="8953" max="8953" width="6.85546875" style="2" customWidth="1"/>
    <col min="8954" max="8954" width="6.5703125" style="2" customWidth="1"/>
    <col min="8955" max="8955" width="12" style="2" customWidth="1"/>
    <col min="8956" max="8956" width="8.5703125" style="2" customWidth="1"/>
    <col min="8957" max="8957" width="7.28515625" style="2" customWidth="1"/>
    <col min="8958" max="8958" width="7.42578125" style="2" customWidth="1"/>
    <col min="8959" max="8959" width="7.28515625" style="2" customWidth="1"/>
    <col min="8960" max="8960" width="9" style="2" customWidth="1"/>
    <col min="8961" max="8961" width="8.85546875" style="2" customWidth="1"/>
    <col min="8962" max="8965" width="7.42578125" style="2" customWidth="1"/>
    <col min="8966" max="8966" width="7.85546875" style="2" customWidth="1"/>
    <col min="8967" max="8967" width="9.140625" style="2"/>
    <col min="8968" max="8968" width="7" style="2" customWidth="1"/>
    <col min="8969" max="8969" width="8.5703125" style="2" customWidth="1"/>
    <col min="8970" max="8970" width="8.7109375" style="2" customWidth="1"/>
    <col min="8971" max="8971" width="8.85546875" style="2" customWidth="1"/>
    <col min="8972" max="8972" width="11.5703125" style="2" bestFit="1" customWidth="1"/>
    <col min="8973" max="8973" width="13.7109375" style="2" customWidth="1"/>
    <col min="8974" max="8974" width="11.7109375" style="2" bestFit="1" customWidth="1"/>
    <col min="8975" max="8975" width="10" style="2" bestFit="1" customWidth="1"/>
    <col min="8976" max="8976" width="8.85546875" style="2" customWidth="1"/>
    <col min="8977" max="8977" width="10.42578125" style="2" customWidth="1"/>
    <col min="8978" max="8978" width="11.28515625" style="2" customWidth="1"/>
    <col min="8979" max="8979" width="8.85546875" style="2" customWidth="1"/>
    <col min="8980" max="8980" width="10.7109375" style="2" customWidth="1"/>
    <col min="8981" max="8981" width="9.140625" style="2"/>
    <col min="8982" max="8982" width="6.7109375" style="2" customWidth="1"/>
    <col min="8983" max="8983" width="8.140625" style="2" customWidth="1"/>
    <col min="8984" max="8984" width="9.28515625" style="2" customWidth="1"/>
    <col min="8985" max="8985" width="11.7109375" style="2" customWidth="1"/>
    <col min="8986" max="9206" width="9.140625" style="2"/>
    <col min="9207" max="9207" width="42.140625" style="2" bestFit="1" customWidth="1"/>
    <col min="9208" max="9208" width="8.140625" style="2" customWidth="1"/>
    <col min="9209" max="9209" width="6.85546875" style="2" customWidth="1"/>
    <col min="9210" max="9210" width="6.5703125" style="2" customWidth="1"/>
    <col min="9211" max="9211" width="12" style="2" customWidth="1"/>
    <col min="9212" max="9212" width="8.5703125" style="2" customWidth="1"/>
    <col min="9213" max="9213" width="7.28515625" style="2" customWidth="1"/>
    <col min="9214" max="9214" width="7.42578125" style="2" customWidth="1"/>
    <col min="9215" max="9215" width="7.28515625" style="2" customWidth="1"/>
    <col min="9216" max="9216" width="9" style="2" customWidth="1"/>
    <col min="9217" max="9217" width="8.85546875" style="2" customWidth="1"/>
    <col min="9218" max="9221" width="7.42578125" style="2" customWidth="1"/>
    <col min="9222" max="9222" width="7.85546875" style="2" customWidth="1"/>
    <col min="9223" max="9223" width="9.140625" style="2"/>
    <col min="9224" max="9224" width="7" style="2" customWidth="1"/>
    <col min="9225" max="9225" width="8.5703125" style="2" customWidth="1"/>
    <col min="9226" max="9226" width="8.7109375" style="2" customWidth="1"/>
    <col min="9227" max="9227" width="8.85546875" style="2" customWidth="1"/>
    <col min="9228" max="9228" width="11.5703125" style="2" bestFit="1" customWidth="1"/>
    <col min="9229" max="9229" width="13.7109375" style="2" customWidth="1"/>
    <col min="9230" max="9230" width="11.7109375" style="2" bestFit="1" customWidth="1"/>
    <col min="9231" max="9231" width="10" style="2" bestFit="1" customWidth="1"/>
    <col min="9232" max="9232" width="8.85546875" style="2" customWidth="1"/>
    <col min="9233" max="9233" width="10.42578125" style="2" customWidth="1"/>
    <col min="9234" max="9234" width="11.28515625" style="2" customWidth="1"/>
    <col min="9235" max="9235" width="8.85546875" style="2" customWidth="1"/>
    <col min="9236" max="9236" width="10.7109375" style="2" customWidth="1"/>
    <col min="9237" max="9237" width="9.140625" style="2"/>
    <col min="9238" max="9238" width="6.7109375" style="2" customWidth="1"/>
    <col min="9239" max="9239" width="8.140625" style="2" customWidth="1"/>
    <col min="9240" max="9240" width="9.28515625" style="2" customWidth="1"/>
    <col min="9241" max="9241" width="11.7109375" style="2" customWidth="1"/>
    <col min="9242" max="9462" width="9.140625" style="2"/>
    <col min="9463" max="9463" width="42.140625" style="2" bestFit="1" customWidth="1"/>
    <col min="9464" max="9464" width="8.140625" style="2" customWidth="1"/>
    <col min="9465" max="9465" width="6.85546875" style="2" customWidth="1"/>
    <col min="9466" max="9466" width="6.5703125" style="2" customWidth="1"/>
    <col min="9467" max="9467" width="12" style="2" customWidth="1"/>
    <col min="9468" max="9468" width="8.5703125" style="2" customWidth="1"/>
    <col min="9469" max="9469" width="7.28515625" style="2" customWidth="1"/>
    <col min="9470" max="9470" width="7.42578125" style="2" customWidth="1"/>
    <col min="9471" max="9471" width="7.28515625" style="2" customWidth="1"/>
    <col min="9472" max="9472" width="9" style="2" customWidth="1"/>
    <col min="9473" max="9473" width="8.85546875" style="2" customWidth="1"/>
    <col min="9474" max="9477" width="7.42578125" style="2" customWidth="1"/>
    <col min="9478" max="9478" width="7.85546875" style="2" customWidth="1"/>
    <col min="9479" max="9479" width="9.140625" style="2"/>
    <col min="9480" max="9480" width="7" style="2" customWidth="1"/>
    <col min="9481" max="9481" width="8.5703125" style="2" customWidth="1"/>
    <col min="9482" max="9482" width="8.7109375" style="2" customWidth="1"/>
    <col min="9483" max="9483" width="8.85546875" style="2" customWidth="1"/>
    <col min="9484" max="9484" width="11.5703125" style="2" bestFit="1" customWidth="1"/>
    <col min="9485" max="9485" width="13.7109375" style="2" customWidth="1"/>
    <col min="9486" max="9486" width="11.7109375" style="2" bestFit="1" customWidth="1"/>
    <col min="9487" max="9487" width="10" style="2" bestFit="1" customWidth="1"/>
    <col min="9488" max="9488" width="8.85546875" style="2" customWidth="1"/>
    <col min="9489" max="9489" width="10.42578125" style="2" customWidth="1"/>
    <col min="9490" max="9490" width="11.28515625" style="2" customWidth="1"/>
    <col min="9491" max="9491" width="8.85546875" style="2" customWidth="1"/>
    <col min="9492" max="9492" width="10.7109375" style="2" customWidth="1"/>
    <col min="9493" max="9493" width="9.140625" style="2"/>
    <col min="9494" max="9494" width="6.7109375" style="2" customWidth="1"/>
    <col min="9495" max="9495" width="8.140625" style="2" customWidth="1"/>
    <col min="9496" max="9496" width="9.28515625" style="2" customWidth="1"/>
    <col min="9497" max="9497" width="11.7109375" style="2" customWidth="1"/>
    <col min="9498" max="9718" width="9.140625" style="2"/>
    <col min="9719" max="9719" width="42.140625" style="2" bestFit="1" customWidth="1"/>
    <col min="9720" max="9720" width="8.140625" style="2" customWidth="1"/>
    <col min="9721" max="9721" width="6.85546875" style="2" customWidth="1"/>
    <col min="9722" max="9722" width="6.5703125" style="2" customWidth="1"/>
    <col min="9723" max="9723" width="12" style="2" customWidth="1"/>
    <col min="9724" max="9724" width="8.5703125" style="2" customWidth="1"/>
    <col min="9725" max="9725" width="7.28515625" style="2" customWidth="1"/>
    <col min="9726" max="9726" width="7.42578125" style="2" customWidth="1"/>
    <col min="9727" max="9727" width="7.28515625" style="2" customWidth="1"/>
    <col min="9728" max="9728" width="9" style="2" customWidth="1"/>
    <col min="9729" max="9729" width="8.85546875" style="2" customWidth="1"/>
    <col min="9730" max="9733" width="7.42578125" style="2" customWidth="1"/>
    <col min="9734" max="9734" width="7.85546875" style="2" customWidth="1"/>
    <col min="9735" max="9735" width="9.140625" style="2"/>
    <col min="9736" max="9736" width="7" style="2" customWidth="1"/>
    <col min="9737" max="9737" width="8.5703125" style="2" customWidth="1"/>
    <col min="9738" max="9738" width="8.7109375" style="2" customWidth="1"/>
    <col min="9739" max="9739" width="8.85546875" style="2" customWidth="1"/>
    <col min="9740" max="9740" width="11.5703125" style="2" bestFit="1" customWidth="1"/>
    <col min="9741" max="9741" width="13.7109375" style="2" customWidth="1"/>
    <col min="9742" max="9742" width="11.7109375" style="2" bestFit="1" customWidth="1"/>
    <col min="9743" max="9743" width="10" style="2" bestFit="1" customWidth="1"/>
    <col min="9744" max="9744" width="8.85546875" style="2" customWidth="1"/>
    <col min="9745" max="9745" width="10.42578125" style="2" customWidth="1"/>
    <col min="9746" max="9746" width="11.28515625" style="2" customWidth="1"/>
    <col min="9747" max="9747" width="8.85546875" style="2" customWidth="1"/>
    <col min="9748" max="9748" width="10.7109375" style="2" customWidth="1"/>
    <col min="9749" max="9749" width="9.140625" style="2"/>
    <col min="9750" max="9750" width="6.7109375" style="2" customWidth="1"/>
    <col min="9751" max="9751" width="8.140625" style="2" customWidth="1"/>
    <col min="9752" max="9752" width="9.28515625" style="2" customWidth="1"/>
    <col min="9753" max="9753" width="11.7109375" style="2" customWidth="1"/>
    <col min="9754" max="9974" width="9.140625" style="2"/>
    <col min="9975" max="9975" width="42.140625" style="2" bestFit="1" customWidth="1"/>
    <col min="9976" max="9976" width="8.140625" style="2" customWidth="1"/>
    <col min="9977" max="9977" width="6.85546875" style="2" customWidth="1"/>
    <col min="9978" max="9978" width="6.5703125" style="2" customWidth="1"/>
    <col min="9979" max="9979" width="12" style="2" customWidth="1"/>
    <col min="9980" max="9980" width="8.5703125" style="2" customWidth="1"/>
    <col min="9981" max="9981" width="7.28515625" style="2" customWidth="1"/>
    <col min="9982" max="9982" width="7.42578125" style="2" customWidth="1"/>
    <col min="9983" max="9983" width="7.28515625" style="2" customWidth="1"/>
    <col min="9984" max="9984" width="9" style="2" customWidth="1"/>
    <col min="9985" max="9985" width="8.85546875" style="2" customWidth="1"/>
    <col min="9986" max="9989" width="7.42578125" style="2" customWidth="1"/>
    <col min="9990" max="9990" width="7.85546875" style="2" customWidth="1"/>
    <col min="9991" max="9991" width="9.140625" style="2"/>
    <col min="9992" max="9992" width="7" style="2" customWidth="1"/>
    <col min="9993" max="9993" width="8.5703125" style="2" customWidth="1"/>
    <col min="9994" max="9994" width="8.7109375" style="2" customWidth="1"/>
    <col min="9995" max="9995" width="8.85546875" style="2" customWidth="1"/>
    <col min="9996" max="9996" width="11.5703125" style="2" bestFit="1" customWidth="1"/>
    <col min="9997" max="9997" width="13.7109375" style="2" customWidth="1"/>
    <col min="9998" max="9998" width="11.7109375" style="2" bestFit="1" customWidth="1"/>
    <col min="9999" max="9999" width="10" style="2" bestFit="1" customWidth="1"/>
    <col min="10000" max="10000" width="8.85546875" style="2" customWidth="1"/>
    <col min="10001" max="10001" width="10.42578125" style="2" customWidth="1"/>
    <col min="10002" max="10002" width="11.28515625" style="2" customWidth="1"/>
    <col min="10003" max="10003" width="8.85546875" style="2" customWidth="1"/>
    <col min="10004" max="10004" width="10.7109375" style="2" customWidth="1"/>
    <col min="10005" max="10005" width="9.140625" style="2"/>
    <col min="10006" max="10006" width="6.7109375" style="2" customWidth="1"/>
    <col min="10007" max="10007" width="8.140625" style="2" customWidth="1"/>
    <col min="10008" max="10008" width="9.28515625" style="2" customWidth="1"/>
    <col min="10009" max="10009" width="11.7109375" style="2" customWidth="1"/>
    <col min="10010" max="10230" width="9.140625" style="2"/>
    <col min="10231" max="10231" width="42.140625" style="2" bestFit="1" customWidth="1"/>
    <col min="10232" max="10232" width="8.140625" style="2" customWidth="1"/>
    <col min="10233" max="10233" width="6.85546875" style="2" customWidth="1"/>
    <col min="10234" max="10234" width="6.5703125" style="2" customWidth="1"/>
    <col min="10235" max="10235" width="12" style="2" customWidth="1"/>
    <col min="10236" max="10236" width="8.5703125" style="2" customWidth="1"/>
    <col min="10237" max="10237" width="7.28515625" style="2" customWidth="1"/>
    <col min="10238" max="10238" width="7.42578125" style="2" customWidth="1"/>
    <col min="10239" max="10239" width="7.28515625" style="2" customWidth="1"/>
    <col min="10240" max="10240" width="9" style="2" customWidth="1"/>
    <col min="10241" max="10241" width="8.85546875" style="2" customWidth="1"/>
    <col min="10242" max="10245" width="7.42578125" style="2" customWidth="1"/>
    <col min="10246" max="10246" width="7.85546875" style="2" customWidth="1"/>
    <col min="10247" max="10247" width="9.140625" style="2"/>
    <col min="10248" max="10248" width="7" style="2" customWidth="1"/>
    <col min="10249" max="10249" width="8.5703125" style="2" customWidth="1"/>
    <col min="10250" max="10250" width="8.7109375" style="2" customWidth="1"/>
    <col min="10251" max="10251" width="8.85546875" style="2" customWidth="1"/>
    <col min="10252" max="10252" width="11.5703125" style="2" bestFit="1" customWidth="1"/>
    <col min="10253" max="10253" width="13.7109375" style="2" customWidth="1"/>
    <col min="10254" max="10254" width="11.7109375" style="2" bestFit="1" customWidth="1"/>
    <col min="10255" max="10255" width="10" style="2" bestFit="1" customWidth="1"/>
    <col min="10256" max="10256" width="8.85546875" style="2" customWidth="1"/>
    <col min="10257" max="10257" width="10.42578125" style="2" customWidth="1"/>
    <col min="10258" max="10258" width="11.28515625" style="2" customWidth="1"/>
    <col min="10259" max="10259" width="8.85546875" style="2" customWidth="1"/>
    <col min="10260" max="10260" width="10.7109375" style="2" customWidth="1"/>
    <col min="10261" max="10261" width="9.140625" style="2"/>
    <col min="10262" max="10262" width="6.7109375" style="2" customWidth="1"/>
    <col min="10263" max="10263" width="8.140625" style="2" customWidth="1"/>
    <col min="10264" max="10264" width="9.28515625" style="2" customWidth="1"/>
    <col min="10265" max="10265" width="11.7109375" style="2" customWidth="1"/>
    <col min="10266" max="10486" width="9.140625" style="2"/>
    <col min="10487" max="10487" width="42.140625" style="2" bestFit="1" customWidth="1"/>
    <col min="10488" max="10488" width="8.140625" style="2" customWidth="1"/>
    <col min="10489" max="10489" width="6.85546875" style="2" customWidth="1"/>
    <col min="10490" max="10490" width="6.5703125" style="2" customWidth="1"/>
    <col min="10491" max="10491" width="12" style="2" customWidth="1"/>
    <col min="10492" max="10492" width="8.5703125" style="2" customWidth="1"/>
    <col min="10493" max="10493" width="7.28515625" style="2" customWidth="1"/>
    <col min="10494" max="10494" width="7.42578125" style="2" customWidth="1"/>
    <col min="10495" max="10495" width="7.28515625" style="2" customWidth="1"/>
    <col min="10496" max="10496" width="9" style="2" customWidth="1"/>
    <col min="10497" max="10497" width="8.85546875" style="2" customWidth="1"/>
    <col min="10498" max="10501" width="7.42578125" style="2" customWidth="1"/>
    <col min="10502" max="10502" width="7.85546875" style="2" customWidth="1"/>
    <col min="10503" max="10503" width="9.140625" style="2"/>
    <col min="10504" max="10504" width="7" style="2" customWidth="1"/>
    <col min="10505" max="10505" width="8.5703125" style="2" customWidth="1"/>
    <col min="10506" max="10506" width="8.7109375" style="2" customWidth="1"/>
    <col min="10507" max="10507" width="8.85546875" style="2" customWidth="1"/>
    <col min="10508" max="10508" width="11.5703125" style="2" bestFit="1" customWidth="1"/>
    <col min="10509" max="10509" width="13.7109375" style="2" customWidth="1"/>
    <col min="10510" max="10510" width="11.7109375" style="2" bestFit="1" customWidth="1"/>
    <col min="10511" max="10511" width="10" style="2" bestFit="1" customWidth="1"/>
    <col min="10512" max="10512" width="8.85546875" style="2" customWidth="1"/>
    <col min="10513" max="10513" width="10.42578125" style="2" customWidth="1"/>
    <col min="10514" max="10514" width="11.28515625" style="2" customWidth="1"/>
    <col min="10515" max="10515" width="8.85546875" style="2" customWidth="1"/>
    <col min="10516" max="10516" width="10.7109375" style="2" customWidth="1"/>
    <col min="10517" max="10517" width="9.140625" style="2"/>
    <col min="10518" max="10518" width="6.7109375" style="2" customWidth="1"/>
    <col min="10519" max="10519" width="8.140625" style="2" customWidth="1"/>
    <col min="10520" max="10520" width="9.28515625" style="2" customWidth="1"/>
    <col min="10521" max="10521" width="11.7109375" style="2" customWidth="1"/>
    <col min="10522" max="10742" width="9.140625" style="2"/>
    <col min="10743" max="10743" width="42.140625" style="2" bestFit="1" customWidth="1"/>
    <col min="10744" max="10744" width="8.140625" style="2" customWidth="1"/>
    <col min="10745" max="10745" width="6.85546875" style="2" customWidth="1"/>
    <col min="10746" max="10746" width="6.5703125" style="2" customWidth="1"/>
    <col min="10747" max="10747" width="12" style="2" customWidth="1"/>
    <col min="10748" max="10748" width="8.5703125" style="2" customWidth="1"/>
    <col min="10749" max="10749" width="7.28515625" style="2" customWidth="1"/>
    <col min="10750" max="10750" width="7.42578125" style="2" customWidth="1"/>
    <col min="10751" max="10751" width="7.28515625" style="2" customWidth="1"/>
    <col min="10752" max="10752" width="9" style="2" customWidth="1"/>
    <col min="10753" max="10753" width="8.85546875" style="2" customWidth="1"/>
    <col min="10754" max="10757" width="7.42578125" style="2" customWidth="1"/>
    <col min="10758" max="10758" width="7.85546875" style="2" customWidth="1"/>
    <col min="10759" max="10759" width="9.140625" style="2"/>
    <col min="10760" max="10760" width="7" style="2" customWidth="1"/>
    <col min="10761" max="10761" width="8.5703125" style="2" customWidth="1"/>
    <col min="10762" max="10762" width="8.7109375" style="2" customWidth="1"/>
    <col min="10763" max="10763" width="8.85546875" style="2" customWidth="1"/>
    <col min="10764" max="10764" width="11.5703125" style="2" bestFit="1" customWidth="1"/>
    <col min="10765" max="10765" width="13.7109375" style="2" customWidth="1"/>
    <col min="10766" max="10766" width="11.7109375" style="2" bestFit="1" customWidth="1"/>
    <col min="10767" max="10767" width="10" style="2" bestFit="1" customWidth="1"/>
    <col min="10768" max="10768" width="8.85546875" style="2" customWidth="1"/>
    <col min="10769" max="10769" width="10.42578125" style="2" customWidth="1"/>
    <col min="10770" max="10770" width="11.28515625" style="2" customWidth="1"/>
    <col min="10771" max="10771" width="8.85546875" style="2" customWidth="1"/>
    <col min="10772" max="10772" width="10.7109375" style="2" customWidth="1"/>
    <col min="10773" max="10773" width="9.140625" style="2"/>
    <col min="10774" max="10774" width="6.7109375" style="2" customWidth="1"/>
    <col min="10775" max="10775" width="8.140625" style="2" customWidth="1"/>
    <col min="10776" max="10776" width="9.28515625" style="2" customWidth="1"/>
    <col min="10777" max="10777" width="11.7109375" style="2" customWidth="1"/>
    <col min="10778" max="10998" width="9.140625" style="2"/>
    <col min="10999" max="10999" width="42.140625" style="2" bestFit="1" customWidth="1"/>
    <col min="11000" max="11000" width="8.140625" style="2" customWidth="1"/>
    <col min="11001" max="11001" width="6.85546875" style="2" customWidth="1"/>
    <col min="11002" max="11002" width="6.5703125" style="2" customWidth="1"/>
    <col min="11003" max="11003" width="12" style="2" customWidth="1"/>
    <col min="11004" max="11004" width="8.5703125" style="2" customWidth="1"/>
    <col min="11005" max="11005" width="7.28515625" style="2" customWidth="1"/>
    <col min="11006" max="11006" width="7.42578125" style="2" customWidth="1"/>
    <col min="11007" max="11007" width="7.28515625" style="2" customWidth="1"/>
    <col min="11008" max="11008" width="9" style="2" customWidth="1"/>
    <col min="11009" max="11009" width="8.85546875" style="2" customWidth="1"/>
    <col min="11010" max="11013" width="7.42578125" style="2" customWidth="1"/>
    <col min="11014" max="11014" width="7.85546875" style="2" customWidth="1"/>
    <col min="11015" max="11015" width="9.140625" style="2"/>
    <col min="11016" max="11016" width="7" style="2" customWidth="1"/>
    <col min="11017" max="11017" width="8.5703125" style="2" customWidth="1"/>
    <col min="11018" max="11018" width="8.7109375" style="2" customWidth="1"/>
    <col min="11019" max="11019" width="8.85546875" style="2" customWidth="1"/>
    <col min="11020" max="11020" width="11.5703125" style="2" bestFit="1" customWidth="1"/>
    <col min="11021" max="11021" width="13.7109375" style="2" customWidth="1"/>
    <col min="11022" max="11022" width="11.7109375" style="2" bestFit="1" customWidth="1"/>
    <col min="11023" max="11023" width="10" style="2" bestFit="1" customWidth="1"/>
    <col min="11024" max="11024" width="8.85546875" style="2" customWidth="1"/>
    <col min="11025" max="11025" width="10.42578125" style="2" customWidth="1"/>
    <col min="11026" max="11026" width="11.28515625" style="2" customWidth="1"/>
    <col min="11027" max="11027" width="8.85546875" style="2" customWidth="1"/>
    <col min="11028" max="11028" width="10.7109375" style="2" customWidth="1"/>
    <col min="11029" max="11029" width="9.140625" style="2"/>
    <col min="11030" max="11030" width="6.7109375" style="2" customWidth="1"/>
    <col min="11031" max="11031" width="8.140625" style="2" customWidth="1"/>
    <col min="11032" max="11032" width="9.28515625" style="2" customWidth="1"/>
    <col min="11033" max="11033" width="11.7109375" style="2" customWidth="1"/>
    <col min="11034" max="11254" width="9.140625" style="2"/>
    <col min="11255" max="11255" width="42.140625" style="2" bestFit="1" customWidth="1"/>
    <col min="11256" max="11256" width="8.140625" style="2" customWidth="1"/>
    <col min="11257" max="11257" width="6.85546875" style="2" customWidth="1"/>
    <col min="11258" max="11258" width="6.5703125" style="2" customWidth="1"/>
    <col min="11259" max="11259" width="12" style="2" customWidth="1"/>
    <col min="11260" max="11260" width="8.5703125" style="2" customWidth="1"/>
    <col min="11261" max="11261" width="7.28515625" style="2" customWidth="1"/>
    <col min="11262" max="11262" width="7.42578125" style="2" customWidth="1"/>
    <col min="11263" max="11263" width="7.28515625" style="2" customWidth="1"/>
    <col min="11264" max="11264" width="9" style="2" customWidth="1"/>
    <col min="11265" max="11265" width="8.85546875" style="2" customWidth="1"/>
    <col min="11266" max="11269" width="7.42578125" style="2" customWidth="1"/>
    <col min="11270" max="11270" width="7.85546875" style="2" customWidth="1"/>
    <col min="11271" max="11271" width="9.140625" style="2"/>
    <col min="11272" max="11272" width="7" style="2" customWidth="1"/>
    <col min="11273" max="11273" width="8.5703125" style="2" customWidth="1"/>
    <col min="11274" max="11274" width="8.7109375" style="2" customWidth="1"/>
    <col min="11275" max="11275" width="8.85546875" style="2" customWidth="1"/>
    <col min="11276" max="11276" width="11.5703125" style="2" bestFit="1" customWidth="1"/>
    <col min="11277" max="11277" width="13.7109375" style="2" customWidth="1"/>
    <col min="11278" max="11278" width="11.7109375" style="2" bestFit="1" customWidth="1"/>
    <col min="11279" max="11279" width="10" style="2" bestFit="1" customWidth="1"/>
    <col min="11280" max="11280" width="8.85546875" style="2" customWidth="1"/>
    <col min="11281" max="11281" width="10.42578125" style="2" customWidth="1"/>
    <col min="11282" max="11282" width="11.28515625" style="2" customWidth="1"/>
    <col min="11283" max="11283" width="8.85546875" style="2" customWidth="1"/>
    <col min="11284" max="11284" width="10.7109375" style="2" customWidth="1"/>
    <col min="11285" max="11285" width="9.140625" style="2"/>
    <col min="11286" max="11286" width="6.7109375" style="2" customWidth="1"/>
    <col min="11287" max="11287" width="8.140625" style="2" customWidth="1"/>
    <col min="11288" max="11288" width="9.28515625" style="2" customWidth="1"/>
    <col min="11289" max="11289" width="11.7109375" style="2" customWidth="1"/>
    <col min="11290" max="11510" width="9.140625" style="2"/>
    <col min="11511" max="11511" width="42.140625" style="2" bestFit="1" customWidth="1"/>
    <col min="11512" max="11512" width="8.140625" style="2" customWidth="1"/>
    <col min="11513" max="11513" width="6.85546875" style="2" customWidth="1"/>
    <col min="11514" max="11514" width="6.5703125" style="2" customWidth="1"/>
    <col min="11515" max="11515" width="12" style="2" customWidth="1"/>
    <col min="11516" max="11516" width="8.5703125" style="2" customWidth="1"/>
    <col min="11517" max="11517" width="7.28515625" style="2" customWidth="1"/>
    <col min="11518" max="11518" width="7.42578125" style="2" customWidth="1"/>
    <col min="11519" max="11519" width="7.28515625" style="2" customWidth="1"/>
    <col min="11520" max="11520" width="9" style="2" customWidth="1"/>
    <col min="11521" max="11521" width="8.85546875" style="2" customWidth="1"/>
    <col min="11522" max="11525" width="7.42578125" style="2" customWidth="1"/>
    <col min="11526" max="11526" width="7.85546875" style="2" customWidth="1"/>
    <col min="11527" max="11527" width="9.140625" style="2"/>
    <col min="11528" max="11528" width="7" style="2" customWidth="1"/>
    <col min="11529" max="11529" width="8.5703125" style="2" customWidth="1"/>
    <col min="11530" max="11530" width="8.7109375" style="2" customWidth="1"/>
    <col min="11531" max="11531" width="8.85546875" style="2" customWidth="1"/>
    <col min="11532" max="11532" width="11.5703125" style="2" bestFit="1" customWidth="1"/>
    <col min="11533" max="11533" width="13.7109375" style="2" customWidth="1"/>
    <col min="11534" max="11534" width="11.7109375" style="2" bestFit="1" customWidth="1"/>
    <col min="11535" max="11535" width="10" style="2" bestFit="1" customWidth="1"/>
    <col min="11536" max="11536" width="8.85546875" style="2" customWidth="1"/>
    <col min="11537" max="11537" width="10.42578125" style="2" customWidth="1"/>
    <col min="11538" max="11538" width="11.28515625" style="2" customWidth="1"/>
    <col min="11539" max="11539" width="8.85546875" style="2" customWidth="1"/>
    <col min="11540" max="11540" width="10.7109375" style="2" customWidth="1"/>
    <col min="11541" max="11541" width="9.140625" style="2"/>
    <col min="11542" max="11542" width="6.7109375" style="2" customWidth="1"/>
    <col min="11543" max="11543" width="8.140625" style="2" customWidth="1"/>
    <col min="11544" max="11544" width="9.28515625" style="2" customWidth="1"/>
    <col min="11545" max="11545" width="11.7109375" style="2" customWidth="1"/>
    <col min="11546" max="11766" width="9.140625" style="2"/>
    <col min="11767" max="11767" width="42.140625" style="2" bestFit="1" customWidth="1"/>
    <col min="11768" max="11768" width="8.140625" style="2" customWidth="1"/>
    <col min="11769" max="11769" width="6.85546875" style="2" customWidth="1"/>
    <col min="11770" max="11770" width="6.5703125" style="2" customWidth="1"/>
    <col min="11771" max="11771" width="12" style="2" customWidth="1"/>
    <col min="11772" max="11772" width="8.5703125" style="2" customWidth="1"/>
    <col min="11773" max="11773" width="7.28515625" style="2" customWidth="1"/>
    <col min="11774" max="11774" width="7.42578125" style="2" customWidth="1"/>
    <col min="11775" max="11775" width="7.28515625" style="2" customWidth="1"/>
    <col min="11776" max="11776" width="9" style="2" customWidth="1"/>
    <col min="11777" max="11777" width="8.85546875" style="2" customWidth="1"/>
    <col min="11778" max="11781" width="7.42578125" style="2" customWidth="1"/>
    <col min="11782" max="11782" width="7.85546875" style="2" customWidth="1"/>
    <col min="11783" max="11783" width="9.140625" style="2"/>
    <col min="11784" max="11784" width="7" style="2" customWidth="1"/>
    <col min="11785" max="11785" width="8.5703125" style="2" customWidth="1"/>
    <col min="11786" max="11786" width="8.7109375" style="2" customWidth="1"/>
    <col min="11787" max="11787" width="8.85546875" style="2" customWidth="1"/>
    <col min="11788" max="11788" width="11.5703125" style="2" bestFit="1" customWidth="1"/>
    <col min="11789" max="11789" width="13.7109375" style="2" customWidth="1"/>
    <col min="11790" max="11790" width="11.7109375" style="2" bestFit="1" customWidth="1"/>
    <col min="11791" max="11791" width="10" style="2" bestFit="1" customWidth="1"/>
    <col min="11792" max="11792" width="8.85546875" style="2" customWidth="1"/>
    <col min="11793" max="11793" width="10.42578125" style="2" customWidth="1"/>
    <col min="11794" max="11794" width="11.28515625" style="2" customWidth="1"/>
    <col min="11795" max="11795" width="8.85546875" style="2" customWidth="1"/>
    <col min="11796" max="11796" width="10.7109375" style="2" customWidth="1"/>
    <col min="11797" max="11797" width="9.140625" style="2"/>
    <col min="11798" max="11798" width="6.7109375" style="2" customWidth="1"/>
    <col min="11799" max="11799" width="8.140625" style="2" customWidth="1"/>
    <col min="11800" max="11800" width="9.28515625" style="2" customWidth="1"/>
    <col min="11801" max="11801" width="11.7109375" style="2" customWidth="1"/>
    <col min="11802" max="12022" width="9.140625" style="2"/>
    <col min="12023" max="12023" width="42.140625" style="2" bestFit="1" customWidth="1"/>
    <col min="12024" max="12024" width="8.140625" style="2" customWidth="1"/>
    <col min="12025" max="12025" width="6.85546875" style="2" customWidth="1"/>
    <col min="12026" max="12026" width="6.5703125" style="2" customWidth="1"/>
    <col min="12027" max="12027" width="12" style="2" customWidth="1"/>
    <col min="12028" max="12028" width="8.5703125" style="2" customWidth="1"/>
    <col min="12029" max="12029" width="7.28515625" style="2" customWidth="1"/>
    <col min="12030" max="12030" width="7.42578125" style="2" customWidth="1"/>
    <col min="12031" max="12031" width="7.28515625" style="2" customWidth="1"/>
    <col min="12032" max="12032" width="9" style="2" customWidth="1"/>
    <col min="12033" max="12033" width="8.85546875" style="2" customWidth="1"/>
    <col min="12034" max="12037" width="7.42578125" style="2" customWidth="1"/>
    <col min="12038" max="12038" width="7.85546875" style="2" customWidth="1"/>
    <col min="12039" max="12039" width="9.140625" style="2"/>
    <col min="12040" max="12040" width="7" style="2" customWidth="1"/>
    <col min="12041" max="12041" width="8.5703125" style="2" customWidth="1"/>
    <col min="12042" max="12042" width="8.7109375" style="2" customWidth="1"/>
    <col min="12043" max="12043" width="8.85546875" style="2" customWidth="1"/>
    <col min="12044" max="12044" width="11.5703125" style="2" bestFit="1" customWidth="1"/>
    <col min="12045" max="12045" width="13.7109375" style="2" customWidth="1"/>
    <col min="12046" max="12046" width="11.7109375" style="2" bestFit="1" customWidth="1"/>
    <col min="12047" max="12047" width="10" style="2" bestFit="1" customWidth="1"/>
    <col min="12048" max="12048" width="8.85546875" style="2" customWidth="1"/>
    <col min="12049" max="12049" width="10.42578125" style="2" customWidth="1"/>
    <col min="12050" max="12050" width="11.28515625" style="2" customWidth="1"/>
    <col min="12051" max="12051" width="8.85546875" style="2" customWidth="1"/>
    <col min="12052" max="12052" width="10.7109375" style="2" customWidth="1"/>
    <col min="12053" max="12053" width="9.140625" style="2"/>
    <col min="12054" max="12054" width="6.7109375" style="2" customWidth="1"/>
    <col min="12055" max="12055" width="8.140625" style="2" customWidth="1"/>
    <col min="12056" max="12056" width="9.28515625" style="2" customWidth="1"/>
    <col min="12057" max="12057" width="11.7109375" style="2" customWidth="1"/>
    <col min="12058" max="12278" width="9.140625" style="2"/>
    <col min="12279" max="12279" width="42.140625" style="2" bestFit="1" customWidth="1"/>
    <col min="12280" max="12280" width="8.140625" style="2" customWidth="1"/>
    <col min="12281" max="12281" width="6.85546875" style="2" customWidth="1"/>
    <col min="12282" max="12282" width="6.5703125" style="2" customWidth="1"/>
    <col min="12283" max="12283" width="12" style="2" customWidth="1"/>
    <col min="12284" max="12284" width="8.5703125" style="2" customWidth="1"/>
    <col min="12285" max="12285" width="7.28515625" style="2" customWidth="1"/>
    <col min="12286" max="12286" width="7.42578125" style="2" customWidth="1"/>
    <col min="12287" max="12287" width="7.28515625" style="2" customWidth="1"/>
    <col min="12288" max="12288" width="9" style="2" customWidth="1"/>
    <col min="12289" max="12289" width="8.85546875" style="2" customWidth="1"/>
    <col min="12290" max="12293" width="7.42578125" style="2" customWidth="1"/>
    <col min="12294" max="12294" width="7.85546875" style="2" customWidth="1"/>
    <col min="12295" max="12295" width="9.140625" style="2"/>
    <col min="12296" max="12296" width="7" style="2" customWidth="1"/>
    <col min="12297" max="12297" width="8.5703125" style="2" customWidth="1"/>
    <col min="12298" max="12298" width="8.7109375" style="2" customWidth="1"/>
    <col min="12299" max="12299" width="8.85546875" style="2" customWidth="1"/>
    <col min="12300" max="12300" width="11.5703125" style="2" bestFit="1" customWidth="1"/>
    <col min="12301" max="12301" width="13.7109375" style="2" customWidth="1"/>
    <col min="12302" max="12302" width="11.7109375" style="2" bestFit="1" customWidth="1"/>
    <col min="12303" max="12303" width="10" style="2" bestFit="1" customWidth="1"/>
    <col min="12304" max="12304" width="8.85546875" style="2" customWidth="1"/>
    <col min="12305" max="12305" width="10.42578125" style="2" customWidth="1"/>
    <col min="12306" max="12306" width="11.28515625" style="2" customWidth="1"/>
    <col min="12307" max="12307" width="8.85546875" style="2" customWidth="1"/>
    <col min="12308" max="12308" width="10.7109375" style="2" customWidth="1"/>
    <col min="12309" max="12309" width="9.140625" style="2"/>
    <col min="12310" max="12310" width="6.7109375" style="2" customWidth="1"/>
    <col min="12311" max="12311" width="8.140625" style="2" customWidth="1"/>
    <col min="12312" max="12312" width="9.28515625" style="2" customWidth="1"/>
    <col min="12313" max="12313" width="11.7109375" style="2" customWidth="1"/>
    <col min="12314" max="12534" width="9.140625" style="2"/>
    <col min="12535" max="12535" width="42.140625" style="2" bestFit="1" customWidth="1"/>
    <col min="12536" max="12536" width="8.140625" style="2" customWidth="1"/>
    <col min="12537" max="12537" width="6.85546875" style="2" customWidth="1"/>
    <col min="12538" max="12538" width="6.5703125" style="2" customWidth="1"/>
    <col min="12539" max="12539" width="12" style="2" customWidth="1"/>
    <col min="12540" max="12540" width="8.5703125" style="2" customWidth="1"/>
    <col min="12541" max="12541" width="7.28515625" style="2" customWidth="1"/>
    <col min="12542" max="12542" width="7.42578125" style="2" customWidth="1"/>
    <col min="12543" max="12543" width="7.28515625" style="2" customWidth="1"/>
    <col min="12544" max="12544" width="9" style="2" customWidth="1"/>
    <col min="12545" max="12545" width="8.85546875" style="2" customWidth="1"/>
    <col min="12546" max="12549" width="7.42578125" style="2" customWidth="1"/>
    <col min="12550" max="12550" width="7.85546875" style="2" customWidth="1"/>
    <col min="12551" max="12551" width="9.140625" style="2"/>
    <col min="12552" max="12552" width="7" style="2" customWidth="1"/>
    <col min="12553" max="12553" width="8.5703125" style="2" customWidth="1"/>
    <col min="12554" max="12554" width="8.7109375" style="2" customWidth="1"/>
    <col min="12555" max="12555" width="8.85546875" style="2" customWidth="1"/>
    <col min="12556" max="12556" width="11.5703125" style="2" bestFit="1" customWidth="1"/>
    <col min="12557" max="12557" width="13.7109375" style="2" customWidth="1"/>
    <col min="12558" max="12558" width="11.7109375" style="2" bestFit="1" customWidth="1"/>
    <col min="12559" max="12559" width="10" style="2" bestFit="1" customWidth="1"/>
    <col min="12560" max="12560" width="8.85546875" style="2" customWidth="1"/>
    <col min="12561" max="12561" width="10.42578125" style="2" customWidth="1"/>
    <col min="12562" max="12562" width="11.28515625" style="2" customWidth="1"/>
    <col min="12563" max="12563" width="8.85546875" style="2" customWidth="1"/>
    <col min="12564" max="12564" width="10.7109375" style="2" customWidth="1"/>
    <col min="12565" max="12565" width="9.140625" style="2"/>
    <col min="12566" max="12566" width="6.7109375" style="2" customWidth="1"/>
    <col min="12567" max="12567" width="8.140625" style="2" customWidth="1"/>
    <col min="12568" max="12568" width="9.28515625" style="2" customWidth="1"/>
    <col min="12569" max="12569" width="11.7109375" style="2" customWidth="1"/>
    <col min="12570" max="12790" width="9.140625" style="2"/>
    <col min="12791" max="12791" width="42.140625" style="2" bestFit="1" customWidth="1"/>
    <col min="12792" max="12792" width="8.140625" style="2" customWidth="1"/>
    <col min="12793" max="12793" width="6.85546875" style="2" customWidth="1"/>
    <col min="12794" max="12794" width="6.5703125" style="2" customWidth="1"/>
    <col min="12795" max="12795" width="12" style="2" customWidth="1"/>
    <col min="12796" max="12796" width="8.5703125" style="2" customWidth="1"/>
    <col min="12797" max="12797" width="7.28515625" style="2" customWidth="1"/>
    <col min="12798" max="12798" width="7.42578125" style="2" customWidth="1"/>
    <col min="12799" max="12799" width="7.28515625" style="2" customWidth="1"/>
    <col min="12800" max="12800" width="9" style="2" customWidth="1"/>
    <col min="12801" max="12801" width="8.85546875" style="2" customWidth="1"/>
    <col min="12802" max="12805" width="7.42578125" style="2" customWidth="1"/>
    <col min="12806" max="12806" width="7.85546875" style="2" customWidth="1"/>
    <col min="12807" max="12807" width="9.140625" style="2"/>
    <col min="12808" max="12808" width="7" style="2" customWidth="1"/>
    <col min="12809" max="12809" width="8.5703125" style="2" customWidth="1"/>
    <col min="12810" max="12810" width="8.7109375" style="2" customWidth="1"/>
    <col min="12811" max="12811" width="8.85546875" style="2" customWidth="1"/>
    <col min="12812" max="12812" width="11.5703125" style="2" bestFit="1" customWidth="1"/>
    <col min="12813" max="12813" width="13.7109375" style="2" customWidth="1"/>
    <col min="12814" max="12814" width="11.7109375" style="2" bestFit="1" customWidth="1"/>
    <col min="12815" max="12815" width="10" style="2" bestFit="1" customWidth="1"/>
    <col min="12816" max="12816" width="8.85546875" style="2" customWidth="1"/>
    <col min="12817" max="12817" width="10.42578125" style="2" customWidth="1"/>
    <col min="12818" max="12818" width="11.28515625" style="2" customWidth="1"/>
    <col min="12819" max="12819" width="8.85546875" style="2" customWidth="1"/>
    <col min="12820" max="12820" width="10.7109375" style="2" customWidth="1"/>
    <col min="12821" max="12821" width="9.140625" style="2"/>
    <col min="12822" max="12822" width="6.7109375" style="2" customWidth="1"/>
    <col min="12823" max="12823" width="8.140625" style="2" customWidth="1"/>
    <col min="12824" max="12824" width="9.28515625" style="2" customWidth="1"/>
    <col min="12825" max="12825" width="11.7109375" style="2" customWidth="1"/>
    <col min="12826" max="13046" width="9.140625" style="2"/>
    <col min="13047" max="13047" width="42.140625" style="2" bestFit="1" customWidth="1"/>
    <col min="13048" max="13048" width="8.140625" style="2" customWidth="1"/>
    <col min="13049" max="13049" width="6.85546875" style="2" customWidth="1"/>
    <col min="13050" max="13050" width="6.5703125" style="2" customWidth="1"/>
    <col min="13051" max="13051" width="12" style="2" customWidth="1"/>
    <col min="13052" max="13052" width="8.5703125" style="2" customWidth="1"/>
    <col min="13053" max="13053" width="7.28515625" style="2" customWidth="1"/>
    <col min="13054" max="13054" width="7.42578125" style="2" customWidth="1"/>
    <col min="13055" max="13055" width="7.28515625" style="2" customWidth="1"/>
    <col min="13056" max="13056" width="9" style="2" customWidth="1"/>
    <col min="13057" max="13057" width="8.85546875" style="2" customWidth="1"/>
    <col min="13058" max="13061" width="7.42578125" style="2" customWidth="1"/>
    <col min="13062" max="13062" width="7.85546875" style="2" customWidth="1"/>
    <col min="13063" max="13063" width="9.140625" style="2"/>
    <col min="13064" max="13064" width="7" style="2" customWidth="1"/>
    <col min="13065" max="13065" width="8.5703125" style="2" customWidth="1"/>
    <col min="13066" max="13066" width="8.7109375" style="2" customWidth="1"/>
    <col min="13067" max="13067" width="8.85546875" style="2" customWidth="1"/>
    <col min="13068" max="13068" width="11.5703125" style="2" bestFit="1" customWidth="1"/>
    <col min="13069" max="13069" width="13.7109375" style="2" customWidth="1"/>
    <col min="13070" max="13070" width="11.7109375" style="2" bestFit="1" customWidth="1"/>
    <col min="13071" max="13071" width="10" style="2" bestFit="1" customWidth="1"/>
    <col min="13072" max="13072" width="8.85546875" style="2" customWidth="1"/>
    <col min="13073" max="13073" width="10.42578125" style="2" customWidth="1"/>
    <col min="13074" max="13074" width="11.28515625" style="2" customWidth="1"/>
    <col min="13075" max="13075" width="8.85546875" style="2" customWidth="1"/>
    <col min="13076" max="13076" width="10.7109375" style="2" customWidth="1"/>
    <col min="13077" max="13077" width="9.140625" style="2"/>
    <col min="13078" max="13078" width="6.7109375" style="2" customWidth="1"/>
    <col min="13079" max="13079" width="8.140625" style="2" customWidth="1"/>
    <col min="13080" max="13080" width="9.28515625" style="2" customWidth="1"/>
    <col min="13081" max="13081" width="11.7109375" style="2" customWidth="1"/>
    <col min="13082" max="13302" width="9.140625" style="2"/>
    <col min="13303" max="13303" width="42.140625" style="2" bestFit="1" customWidth="1"/>
    <col min="13304" max="13304" width="8.140625" style="2" customWidth="1"/>
    <col min="13305" max="13305" width="6.85546875" style="2" customWidth="1"/>
    <col min="13306" max="13306" width="6.5703125" style="2" customWidth="1"/>
    <col min="13307" max="13307" width="12" style="2" customWidth="1"/>
    <col min="13308" max="13308" width="8.5703125" style="2" customWidth="1"/>
    <col min="13309" max="13309" width="7.28515625" style="2" customWidth="1"/>
    <col min="13310" max="13310" width="7.42578125" style="2" customWidth="1"/>
    <col min="13311" max="13311" width="7.28515625" style="2" customWidth="1"/>
    <col min="13312" max="13312" width="9" style="2" customWidth="1"/>
    <col min="13313" max="13313" width="8.85546875" style="2" customWidth="1"/>
    <col min="13314" max="13317" width="7.42578125" style="2" customWidth="1"/>
    <col min="13318" max="13318" width="7.85546875" style="2" customWidth="1"/>
    <col min="13319" max="13319" width="9.140625" style="2"/>
    <col min="13320" max="13320" width="7" style="2" customWidth="1"/>
    <col min="13321" max="13321" width="8.5703125" style="2" customWidth="1"/>
    <col min="13322" max="13322" width="8.7109375" style="2" customWidth="1"/>
    <col min="13323" max="13323" width="8.85546875" style="2" customWidth="1"/>
    <col min="13324" max="13324" width="11.5703125" style="2" bestFit="1" customWidth="1"/>
    <col min="13325" max="13325" width="13.7109375" style="2" customWidth="1"/>
    <col min="13326" max="13326" width="11.7109375" style="2" bestFit="1" customWidth="1"/>
    <col min="13327" max="13327" width="10" style="2" bestFit="1" customWidth="1"/>
    <col min="13328" max="13328" width="8.85546875" style="2" customWidth="1"/>
    <col min="13329" max="13329" width="10.42578125" style="2" customWidth="1"/>
    <col min="13330" max="13330" width="11.28515625" style="2" customWidth="1"/>
    <col min="13331" max="13331" width="8.85546875" style="2" customWidth="1"/>
    <col min="13332" max="13332" width="10.7109375" style="2" customWidth="1"/>
    <col min="13333" max="13333" width="9.140625" style="2"/>
    <col min="13334" max="13334" width="6.7109375" style="2" customWidth="1"/>
    <col min="13335" max="13335" width="8.140625" style="2" customWidth="1"/>
    <col min="13336" max="13336" width="9.28515625" style="2" customWidth="1"/>
    <col min="13337" max="13337" width="11.7109375" style="2" customWidth="1"/>
    <col min="13338" max="13558" width="9.140625" style="2"/>
    <col min="13559" max="13559" width="42.140625" style="2" bestFit="1" customWidth="1"/>
    <col min="13560" max="13560" width="8.140625" style="2" customWidth="1"/>
    <col min="13561" max="13561" width="6.85546875" style="2" customWidth="1"/>
    <col min="13562" max="13562" width="6.5703125" style="2" customWidth="1"/>
    <col min="13563" max="13563" width="12" style="2" customWidth="1"/>
    <col min="13564" max="13564" width="8.5703125" style="2" customWidth="1"/>
    <col min="13565" max="13565" width="7.28515625" style="2" customWidth="1"/>
    <col min="13566" max="13566" width="7.42578125" style="2" customWidth="1"/>
    <col min="13567" max="13567" width="7.28515625" style="2" customWidth="1"/>
    <col min="13568" max="13568" width="9" style="2" customWidth="1"/>
    <col min="13569" max="13569" width="8.85546875" style="2" customWidth="1"/>
    <col min="13570" max="13573" width="7.42578125" style="2" customWidth="1"/>
    <col min="13574" max="13574" width="7.85546875" style="2" customWidth="1"/>
    <col min="13575" max="13575" width="9.140625" style="2"/>
    <col min="13576" max="13576" width="7" style="2" customWidth="1"/>
    <col min="13577" max="13577" width="8.5703125" style="2" customWidth="1"/>
    <col min="13578" max="13578" width="8.7109375" style="2" customWidth="1"/>
    <col min="13579" max="13579" width="8.85546875" style="2" customWidth="1"/>
    <col min="13580" max="13580" width="11.5703125" style="2" bestFit="1" customWidth="1"/>
    <col min="13581" max="13581" width="13.7109375" style="2" customWidth="1"/>
    <col min="13582" max="13582" width="11.7109375" style="2" bestFit="1" customWidth="1"/>
    <col min="13583" max="13583" width="10" style="2" bestFit="1" customWidth="1"/>
    <col min="13584" max="13584" width="8.85546875" style="2" customWidth="1"/>
    <col min="13585" max="13585" width="10.42578125" style="2" customWidth="1"/>
    <col min="13586" max="13586" width="11.28515625" style="2" customWidth="1"/>
    <col min="13587" max="13587" width="8.85546875" style="2" customWidth="1"/>
    <col min="13588" max="13588" width="10.7109375" style="2" customWidth="1"/>
    <col min="13589" max="13589" width="9.140625" style="2"/>
    <col min="13590" max="13590" width="6.7109375" style="2" customWidth="1"/>
    <col min="13591" max="13591" width="8.140625" style="2" customWidth="1"/>
    <col min="13592" max="13592" width="9.28515625" style="2" customWidth="1"/>
    <col min="13593" max="13593" width="11.7109375" style="2" customWidth="1"/>
    <col min="13594" max="13814" width="9.140625" style="2"/>
    <col min="13815" max="13815" width="42.140625" style="2" bestFit="1" customWidth="1"/>
    <col min="13816" max="13816" width="8.140625" style="2" customWidth="1"/>
    <col min="13817" max="13817" width="6.85546875" style="2" customWidth="1"/>
    <col min="13818" max="13818" width="6.5703125" style="2" customWidth="1"/>
    <col min="13819" max="13819" width="12" style="2" customWidth="1"/>
    <col min="13820" max="13820" width="8.5703125" style="2" customWidth="1"/>
    <col min="13821" max="13821" width="7.28515625" style="2" customWidth="1"/>
    <col min="13822" max="13822" width="7.42578125" style="2" customWidth="1"/>
    <col min="13823" max="13823" width="7.28515625" style="2" customWidth="1"/>
    <col min="13824" max="13824" width="9" style="2" customWidth="1"/>
    <col min="13825" max="13825" width="8.85546875" style="2" customWidth="1"/>
    <col min="13826" max="13829" width="7.42578125" style="2" customWidth="1"/>
    <col min="13830" max="13830" width="7.85546875" style="2" customWidth="1"/>
    <col min="13831" max="13831" width="9.140625" style="2"/>
    <col min="13832" max="13832" width="7" style="2" customWidth="1"/>
    <col min="13833" max="13833" width="8.5703125" style="2" customWidth="1"/>
    <col min="13834" max="13834" width="8.7109375" style="2" customWidth="1"/>
    <col min="13835" max="13835" width="8.85546875" style="2" customWidth="1"/>
    <col min="13836" max="13836" width="11.5703125" style="2" bestFit="1" customWidth="1"/>
    <col min="13837" max="13837" width="13.7109375" style="2" customWidth="1"/>
    <col min="13838" max="13838" width="11.7109375" style="2" bestFit="1" customWidth="1"/>
    <col min="13839" max="13839" width="10" style="2" bestFit="1" customWidth="1"/>
    <col min="13840" max="13840" width="8.85546875" style="2" customWidth="1"/>
    <col min="13841" max="13841" width="10.42578125" style="2" customWidth="1"/>
    <col min="13842" max="13842" width="11.28515625" style="2" customWidth="1"/>
    <col min="13843" max="13843" width="8.85546875" style="2" customWidth="1"/>
    <col min="13844" max="13844" width="10.7109375" style="2" customWidth="1"/>
    <col min="13845" max="13845" width="9.140625" style="2"/>
    <col min="13846" max="13846" width="6.7109375" style="2" customWidth="1"/>
    <col min="13847" max="13847" width="8.140625" style="2" customWidth="1"/>
    <col min="13848" max="13848" width="9.28515625" style="2" customWidth="1"/>
    <col min="13849" max="13849" width="11.7109375" style="2" customWidth="1"/>
    <col min="13850" max="14070" width="9.140625" style="2"/>
    <col min="14071" max="14071" width="42.140625" style="2" bestFit="1" customWidth="1"/>
    <col min="14072" max="14072" width="8.140625" style="2" customWidth="1"/>
    <col min="14073" max="14073" width="6.85546875" style="2" customWidth="1"/>
    <col min="14074" max="14074" width="6.5703125" style="2" customWidth="1"/>
    <col min="14075" max="14075" width="12" style="2" customWidth="1"/>
    <col min="14076" max="14076" width="8.5703125" style="2" customWidth="1"/>
    <col min="14077" max="14077" width="7.28515625" style="2" customWidth="1"/>
    <col min="14078" max="14078" width="7.42578125" style="2" customWidth="1"/>
    <col min="14079" max="14079" width="7.28515625" style="2" customWidth="1"/>
    <col min="14080" max="14080" width="9" style="2" customWidth="1"/>
    <col min="14081" max="14081" width="8.85546875" style="2" customWidth="1"/>
    <col min="14082" max="14085" width="7.42578125" style="2" customWidth="1"/>
    <col min="14086" max="14086" width="7.85546875" style="2" customWidth="1"/>
    <col min="14087" max="14087" width="9.140625" style="2"/>
    <col min="14088" max="14088" width="7" style="2" customWidth="1"/>
    <col min="14089" max="14089" width="8.5703125" style="2" customWidth="1"/>
    <col min="14090" max="14090" width="8.7109375" style="2" customWidth="1"/>
    <col min="14091" max="14091" width="8.85546875" style="2" customWidth="1"/>
    <col min="14092" max="14092" width="11.5703125" style="2" bestFit="1" customWidth="1"/>
    <col min="14093" max="14093" width="13.7109375" style="2" customWidth="1"/>
    <col min="14094" max="14094" width="11.7109375" style="2" bestFit="1" customWidth="1"/>
    <col min="14095" max="14095" width="10" style="2" bestFit="1" customWidth="1"/>
    <col min="14096" max="14096" width="8.85546875" style="2" customWidth="1"/>
    <col min="14097" max="14097" width="10.42578125" style="2" customWidth="1"/>
    <col min="14098" max="14098" width="11.28515625" style="2" customWidth="1"/>
    <col min="14099" max="14099" width="8.85546875" style="2" customWidth="1"/>
    <col min="14100" max="14100" width="10.7109375" style="2" customWidth="1"/>
    <col min="14101" max="14101" width="9.140625" style="2"/>
    <col min="14102" max="14102" width="6.7109375" style="2" customWidth="1"/>
    <col min="14103" max="14103" width="8.140625" style="2" customWidth="1"/>
    <col min="14104" max="14104" width="9.28515625" style="2" customWidth="1"/>
    <col min="14105" max="14105" width="11.7109375" style="2" customWidth="1"/>
    <col min="14106" max="14326" width="9.140625" style="2"/>
    <col min="14327" max="14327" width="42.140625" style="2" bestFit="1" customWidth="1"/>
    <col min="14328" max="14328" width="8.140625" style="2" customWidth="1"/>
    <col min="14329" max="14329" width="6.85546875" style="2" customWidth="1"/>
    <col min="14330" max="14330" width="6.5703125" style="2" customWidth="1"/>
    <col min="14331" max="14331" width="12" style="2" customWidth="1"/>
    <col min="14332" max="14332" width="8.5703125" style="2" customWidth="1"/>
    <col min="14333" max="14333" width="7.28515625" style="2" customWidth="1"/>
    <col min="14334" max="14334" width="7.42578125" style="2" customWidth="1"/>
    <col min="14335" max="14335" width="7.28515625" style="2" customWidth="1"/>
    <col min="14336" max="14336" width="9" style="2" customWidth="1"/>
    <col min="14337" max="14337" width="8.85546875" style="2" customWidth="1"/>
    <col min="14338" max="14341" width="7.42578125" style="2" customWidth="1"/>
    <col min="14342" max="14342" width="7.85546875" style="2" customWidth="1"/>
    <col min="14343" max="14343" width="9.140625" style="2"/>
    <col min="14344" max="14344" width="7" style="2" customWidth="1"/>
    <col min="14345" max="14345" width="8.5703125" style="2" customWidth="1"/>
    <col min="14346" max="14346" width="8.7109375" style="2" customWidth="1"/>
    <col min="14347" max="14347" width="8.85546875" style="2" customWidth="1"/>
    <col min="14348" max="14348" width="11.5703125" style="2" bestFit="1" customWidth="1"/>
    <col min="14349" max="14349" width="13.7109375" style="2" customWidth="1"/>
    <col min="14350" max="14350" width="11.7109375" style="2" bestFit="1" customWidth="1"/>
    <col min="14351" max="14351" width="10" style="2" bestFit="1" customWidth="1"/>
    <col min="14352" max="14352" width="8.85546875" style="2" customWidth="1"/>
    <col min="14353" max="14353" width="10.42578125" style="2" customWidth="1"/>
    <col min="14354" max="14354" width="11.28515625" style="2" customWidth="1"/>
    <col min="14355" max="14355" width="8.85546875" style="2" customWidth="1"/>
    <col min="14356" max="14356" width="10.7109375" style="2" customWidth="1"/>
    <col min="14357" max="14357" width="9.140625" style="2"/>
    <col min="14358" max="14358" width="6.7109375" style="2" customWidth="1"/>
    <col min="14359" max="14359" width="8.140625" style="2" customWidth="1"/>
    <col min="14360" max="14360" width="9.28515625" style="2" customWidth="1"/>
    <col min="14361" max="14361" width="11.7109375" style="2" customWidth="1"/>
    <col min="14362" max="14582" width="9.140625" style="2"/>
    <col min="14583" max="14583" width="42.140625" style="2" bestFit="1" customWidth="1"/>
    <col min="14584" max="14584" width="8.140625" style="2" customWidth="1"/>
    <col min="14585" max="14585" width="6.85546875" style="2" customWidth="1"/>
    <col min="14586" max="14586" width="6.5703125" style="2" customWidth="1"/>
    <col min="14587" max="14587" width="12" style="2" customWidth="1"/>
    <col min="14588" max="14588" width="8.5703125" style="2" customWidth="1"/>
    <col min="14589" max="14589" width="7.28515625" style="2" customWidth="1"/>
    <col min="14590" max="14590" width="7.42578125" style="2" customWidth="1"/>
    <col min="14591" max="14591" width="7.28515625" style="2" customWidth="1"/>
    <col min="14592" max="14592" width="9" style="2" customWidth="1"/>
    <col min="14593" max="14593" width="8.85546875" style="2" customWidth="1"/>
    <col min="14594" max="14597" width="7.42578125" style="2" customWidth="1"/>
    <col min="14598" max="14598" width="7.85546875" style="2" customWidth="1"/>
    <col min="14599" max="14599" width="9.140625" style="2"/>
    <col min="14600" max="14600" width="7" style="2" customWidth="1"/>
    <col min="14601" max="14601" width="8.5703125" style="2" customWidth="1"/>
    <col min="14602" max="14602" width="8.7109375" style="2" customWidth="1"/>
    <col min="14603" max="14603" width="8.85546875" style="2" customWidth="1"/>
    <col min="14604" max="14604" width="11.5703125" style="2" bestFit="1" customWidth="1"/>
    <col min="14605" max="14605" width="13.7109375" style="2" customWidth="1"/>
    <col min="14606" max="14606" width="11.7109375" style="2" bestFit="1" customWidth="1"/>
    <col min="14607" max="14607" width="10" style="2" bestFit="1" customWidth="1"/>
    <col min="14608" max="14608" width="8.85546875" style="2" customWidth="1"/>
    <col min="14609" max="14609" width="10.42578125" style="2" customWidth="1"/>
    <col min="14610" max="14610" width="11.28515625" style="2" customWidth="1"/>
    <col min="14611" max="14611" width="8.85546875" style="2" customWidth="1"/>
    <col min="14612" max="14612" width="10.7109375" style="2" customWidth="1"/>
    <col min="14613" max="14613" width="9.140625" style="2"/>
    <col min="14614" max="14614" width="6.7109375" style="2" customWidth="1"/>
    <col min="14615" max="14615" width="8.140625" style="2" customWidth="1"/>
    <col min="14616" max="14616" width="9.28515625" style="2" customWidth="1"/>
    <col min="14617" max="14617" width="11.7109375" style="2" customWidth="1"/>
    <col min="14618" max="14838" width="9.140625" style="2"/>
    <col min="14839" max="14839" width="42.140625" style="2" bestFit="1" customWidth="1"/>
    <col min="14840" max="14840" width="8.140625" style="2" customWidth="1"/>
    <col min="14841" max="14841" width="6.85546875" style="2" customWidth="1"/>
    <col min="14842" max="14842" width="6.5703125" style="2" customWidth="1"/>
    <col min="14843" max="14843" width="12" style="2" customWidth="1"/>
    <col min="14844" max="14844" width="8.5703125" style="2" customWidth="1"/>
    <col min="14845" max="14845" width="7.28515625" style="2" customWidth="1"/>
    <col min="14846" max="14846" width="7.42578125" style="2" customWidth="1"/>
    <col min="14847" max="14847" width="7.28515625" style="2" customWidth="1"/>
    <col min="14848" max="14848" width="9" style="2" customWidth="1"/>
    <col min="14849" max="14849" width="8.85546875" style="2" customWidth="1"/>
    <col min="14850" max="14853" width="7.42578125" style="2" customWidth="1"/>
    <col min="14854" max="14854" width="7.85546875" style="2" customWidth="1"/>
    <col min="14855" max="14855" width="9.140625" style="2"/>
    <col min="14856" max="14856" width="7" style="2" customWidth="1"/>
    <col min="14857" max="14857" width="8.5703125" style="2" customWidth="1"/>
    <col min="14858" max="14858" width="8.7109375" style="2" customWidth="1"/>
    <col min="14859" max="14859" width="8.85546875" style="2" customWidth="1"/>
    <col min="14860" max="14860" width="11.5703125" style="2" bestFit="1" customWidth="1"/>
    <col min="14861" max="14861" width="13.7109375" style="2" customWidth="1"/>
    <col min="14862" max="14862" width="11.7109375" style="2" bestFit="1" customWidth="1"/>
    <col min="14863" max="14863" width="10" style="2" bestFit="1" customWidth="1"/>
    <col min="14864" max="14864" width="8.85546875" style="2" customWidth="1"/>
    <col min="14865" max="14865" width="10.42578125" style="2" customWidth="1"/>
    <col min="14866" max="14866" width="11.28515625" style="2" customWidth="1"/>
    <col min="14867" max="14867" width="8.85546875" style="2" customWidth="1"/>
    <col min="14868" max="14868" width="10.7109375" style="2" customWidth="1"/>
    <col min="14869" max="14869" width="9.140625" style="2"/>
    <col min="14870" max="14870" width="6.7109375" style="2" customWidth="1"/>
    <col min="14871" max="14871" width="8.140625" style="2" customWidth="1"/>
    <col min="14872" max="14872" width="9.28515625" style="2" customWidth="1"/>
    <col min="14873" max="14873" width="11.7109375" style="2" customWidth="1"/>
    <col min="14874" max="15094" width="9.140625" style="2"/>
    <col min="15095" max="15095" width="42.140625" style="2" bestFit="1" customWidth="1"/>
    <col min="15096" max="15096" width="8.140625" style="2" customWidth="1"/>
    <col min="15097" max="15097" width="6.85546875" style="2" customWidth="1"/>
    <col min="15098" max="15098" width="6.5703125" style="2" customWidth="1"/>
    <col min="15099" max="15099" width="12" style="2" customWidth="1"/>
    <col min="15100" max="15100" width="8.5703125" style="2" customWidth="1"/>
    <col min="15101" max="15101" width="7.28515625" style="2" customWidth="1"/>
    <col min="15102" max="15102" width="7.42578125" style="2" customWidth="1"/>
    <col min="15103" max="15103" width="7.28515625" style="2" customWidth="1"/>
    <col min="15104" max="15104" width="9" style="2" customWidth="1"/>
    <col min="15105" max="15105" width="8.85546875" style="2" customWidth="1"/>
    <col min="15106" max="15109" width="7.42578125" style="2" customWidth="1"/>
    <col min="15110" max="15110" width="7.85546875" style="2" customWidth="1"/>
    <col min="15111" max="15111" width="9.140625" style="2"/>
    <col min="15112" max="15112" width="7" style="2" customWidth="1"/>
    <col min="15113" max="15113" width="8.5703125" style="2" customWidth="1"/>
    <col min="15114" max="15114" width="8.7109375" style="2" customWidth="1"/>
    <col min="15115" max="15115" width="8.85546875" style="2" customWidth="1"/>
    <col min="15116" max="15116" width="11.5703125" style="2" bestFit="1" customWidth="1"/>
    <col min="15117" max="15117" width="13.7109375" style="2" customWidth="1"/>
    <col min="15118" max="15118" width="11.7109375" style="2" bestFit="1" customWidth="1"/>
    <col min="15119" max="15119" width="10" style="2" bestFit="1" customWidth="1"/>
    <col min="15120" max="15120" width="8.85546875" style="2" customWidth="1"/>
    <col min="15121" max="15121" width="10.42578125" style="2" customWidth="1"/>
    <col min="15122" max="15122" width="11.28515625" style="2" customWidth="1"/>
    <col min="15123" max="15123" width="8.85546875" style="2" customWidth="1"/>
    <col min="15124" max="15124" width="10.7109375" style="2" customWidth="1"/>
    <col min="15125" max="15125" width="9.140625" style="2"/>
    <col min="15126" max="15126" width="6.7109375" style="2" customWidth="1"/>
    <col min="15127" max="15127" width="8.140625" style="2" customWidth="1"/>
    <col min="15128" max="15128" width="9.28515625" style="2" customWidth="1"/>
    <col min="15129" max="15129" width="11.7109375" style="2" customWidth="1"/>
    <col min="15130" max="15350" width="9.140625" style="2"/>
    <col min="15351" max="15351" width="42.140625" style="2" bestFit="1" customWidth="1"/>
    <col min="15352" max="15352" width="8.140625" style="2" customWidth="1"/>
    <col min="15353" max="15353" width="6.85546875" style="2" customWidth="1"/>
    <col min="15354" max="15354" width="6.5703125" style="2" customWidth="1"/>
    <col min="15355" max="15355" width="12" style="2" customWidth="1"/>
    <col min="15356" max="15356" width="8.5703125" style="2" customWidth="1"/>
    <col min="15357" max="15357" width="7.28515625" style="2" customWidth="1"/>
    <col min="15358" max="15358" width="7.42578125" style="2" customWidth="1"/>
    <col min="15359" max="15359" width="7.28515625" style="2" customWidth="1"/>
    <col min="15360" max="15360" width="9" style="2" customWidth="1"/>
    <col min="15361" max="15361" width="8.85546875" style="2" customWidth="1"/>
    <col min="15362" max="15365" width="7.42578125" style="2" customWidth="1"/>
    <col min="15366" max="15366" width="7.85546875" style="2" customWidth="1"/>
    <col min="15367" max="15367" width="9.140625" style="2"/>
    <col min="15368" max="15368" width="7" style="2" customWidth="1"/>
    <col min="15369" max="15369" width="8.5703125" style="2" customWidth="1"/>
    <col min="15370" max="15370" width="8.7109375" style="2" customWidth="1"/>
    <col min="15371" max="15371" width="8.85546875" style="2" customWidth="1"/>
    <col min="15372" max="15372" width="11.5703125" style="2" bestFit="1" customWidth="1"/>
    <col min="15373" max="15373" width="13.7109375" style="2" customWidth="1"/>
    <col min="15374" max="15374" width="11.7109375" style="2" bestFit="1" customWidth="1"/>
    <col min="15375" max="15375" width="10" style="2" bestFit="1" customWidth="1"/>
    <col min="15376" max="15376" width="8.85546875" style="2" customWidth="1"/>
    <col min="15377" max="15377" width="10.42578125" style="2" customWidth="1"/>
    <col min="15378" max="15378" width="11.28515625" style="2" customWidth="1"/>
    <col min="15379" max="15379" width="8.85546875" style="2" customWidth="1"/>
    <col min="15380" max="15380" width="10.7109375" style="2" customWidth="1"/>
    <col min="15381" max="15381" width="9.140625" style="2"/>
    <col min="15382" max="15382" width="6.7109375" style="2" customWidth="1"/>
    <col min="15383" max="15383" width="8.140625" style="2" customWidth="1"/>
    <col min="15384" max="15384" width="9.28515625" style="2" customWidth="1"/>
    <col min="15385" max="15385" width="11.7109375" style="2" customWidth="1"/>
    <col min="15386" max="15606" width="9.140625" style="2"/>
    <col min="15607" max="15607" width="42.140625" style="2" bestFit="1" customWidth="1"/>
    <col min="15608" max="15608" width="8.140625" style="2" customWidth="1"/>
    <col min="15609" max="15609" width="6.85546875" style="2" customWidth="1"/>
    <col min="15610" max="15610" width="6.5703125" style="2" customWidth="1"/>
    <col min="15611" max="15611" width="12" style="2" customWidth="1"/>
    <col min="15612" max="15612" width="8.5703125" style="2" customWidth="1"/>
    <col min="15613" max="15613" width="7.28515625" style="2" customWidth="1"/>
    <col min="15614" max="15614" width="7.42578125" style="2" customWidth="1"/>
    <col min="15615" max="15615" width="7.28515625" style="2" customWidth="1"/>
    <col min="15616" max="15616" width="9" style="2" customWidth="1"/>
    <col min="15617" max="15617" width="8.85546875" style="2" customWidth="1"/>
    <col min="15618" max="15621" width="7.42578125" style="2" customWidth="1"/>
    <col min="15622" max="15622" width="7.85546875" style="2" customWidth="1"/>
    <col min="15623" max="15623" width="9.140625" style="2"/>
    <col min="15624" max="15624" width="7" style="2" customWidth="1"/>
    <col min="15625" max="15625" width="8.5703125" style="2" customWidth="1"/>
    <col min="15626" max="15626" width="8.7109375" style="2" customWidth="1"/>
    <col min="15627" max="15627" width="8.85546875" style="2" customWidth="1"/>
    <col min="15628" max="15628" width="11.5703125" style="2" bestFit="1" customWidth="1"/>
    <col min="15629" max="15629" width="13.7109375" style="2" customWidth="1"/>
    <col min="15630" max="15630" width="11.7109375" style="2" bestFit="1" customWidth="1"/>
    <col min="15631" max="15631" width="10" style="2" bestFit="1" customWidth="1"/>
    <col min="15632" max="15632" width="8.85546875" style="2" customWidth="1"/>
    <col min="15633" max="15633" width="10.42578125" style="2" customWidth="1"/>
    <col min="15634" max="15634" width="11.28515625" style="2" customWidth="1"/>
    <col min="15635" max="15635" width="8.85546875" style="2" customWidth="1"/>
    <col min="15636" max="15636" width="10.7109375" style="2" customWidth="1"/>
    <col min="15637" max="15637" width="9.140625" style="2"/>
    <col min="15638" max="15638" width="6.7109375" style="2" customWidth="1"/>
    <col min="15639" max="15639" width="8.140625" style="2" customWidth="1"/>
    <col min="15640" max="15640" width="9.28515625" style="2" customWidth="1"/>
    <col min="15641" max="15641" width="11.7109375" style="2" customWidth="1"/>
    <col min="15642" max="15862" width="9.140625" style="2"/>
    <col min="15863" max="15863" width="42.140625" style="2" bestFit="1" customWidth="1"/>
    <col min="15864" max="15864" width="8.140625" style="2" customWidth="1"/>
    <col min="15865" max="15865" width="6.85546875" style="2" customWidth="1"/>
    <col min="15866" max="15866" width="6.5703125" style="2" customWidth="1"/>
    <col min="15867" max="15867" width="12" style="2" customWidth="1"/>
    <col min="15868" max="15868" width="8.5703125" style="2" customWidth="1"/>
    <col min="15869" max="15869" width="7.28515625" style="2" customWidth="1"/>
    <col min="15870" max="15870" width="7.42578125" style="2" customWidth="1"/>
    <col min="15871" max="15871" width="7.28515625" style="2" customWidth="1"/>
    <col min="15872" max="15872" width="9" style="2" customWidth="1"/>
    <col min="15873" max="15873" width="8.85546875" style="2" customWidth="1"/>
    <col min="15874" max="15877" width="7.42578125" style="2" customWidth="1"/>
    <col min="15878" max="15878" width="7.85546875" style="2" customWidth="1"/>
    <col min="15879" max="15879" width="9.140625" style="2"/>
    <col min="15880" max="15880" width="7" style="2" customWidth="1"/>
    <col min="15881" max="15881" width="8.5703125" style="2" customWidth="1"/>
    <col min="15882" max="15882" width="8.7109375" style="2" customWidth="1"/>
    <col min="15883" max="15883" width="8.85546875" style="2" customWidth="1"/>
    <col min="15884" max="15884" width="11.5703125" style="2" bestFit="1" customWidth="1"/>
    <col min="15885" max="15885" width="13.7109375" style="2" customWidth="1"/>
    <col min="15886" max="15886" width="11.7109375" style="2" bestFit="1" customWidth="1"/>
    <col min="15887" max="15887" width="10" style="2" bestFit="1" customWidth="1"/>
    <col min="15888" max="15888" width="8.85546875" style="2" customWidth="1"/>
    <col min="15889" max="15889" width="10.42578125" style="2" customWidth="1"/>
    <col min="15890" max="15890" width="11.28515625" style="2" customWidth="1"/>
    <col min="15891" max="15891" width="8.85546875" style="2" customWidth="1"/>
    <col min="15892" max="15892" width="10.7109375" style="2" customWidth="1"/>
    <col min="15893" max="15893" width="9.140625" style="2"/>
    <col min="15894" max="15894" width="6.7109375" style="2" customWidth="1"/>
    <col min="15895" max="15895" width="8.140625" style="2" customWidth="1"/>
    <col min="15896" max="15896" width="9.28515625" style="2" customWidth="1"/>
    <col min="15897" max="15897" width="11.7109375" style="2" customWidth="1"/>
    <col min="15898" max="16118" width="9.140625" style="2"/>
    <col min="16119" max="16119" width="42.140625" style="2" bestFit="1" customWidth="1"/>
    <col min="16120" max="16120" width="8.140625" style="2" customWidth="1"/>
    <col min="16121" max="16121" width="6.85546875" style="2" customWidth="1"/>
    <col min="16122" max="16122" width="6.5703125" style="2" customWidth="1"/>
    <col min="16123" max="16123" width="12" style="2" customWidth="1"/>
    <col min="16124" max="16124" width="8.5703125" style="2" customWidth="1"/>
    <col min="16125" max="16125" width="7.28515625" style="2" customWidth="1"/>
    <col min="16126" max="16126" width="7.42578125" style="2" customWidth="1"/>
    <col min="16127" max="16127" width="7.28515625" style="2" customWidth="1"/>
    <col min="16128" max="16128" width="9" style="2" customWidth="1"/>
    <col min="16129" max="16129" width="8.85546875" style="2" customWidth="1"/>
    <col min="16130" max="16133" width="7.42578125" style="2" customWidth="1"/>
    <col min="16134" max="16134" width="7.85546875" style="2" customWidth="1"/>
    <col min="16135" max="16135" width="9.140625" style="2"/>
    <col min="16136" max="16136" width="7" style="2" customWidth="1"/>
    <col min="16137" max="16137" width="8.5703125" style="2" customWidth="1"/>
    <col min="16138" max="16138" width="8.7109375" style="2" customWidth="1"/>
    <col min="16139" max="16139" width="8.85546875" style="2" customWidth="1"/>
    <col min="16140" max="16140" width="11.5703125" style="2" bestFit="1" customWidth="1"/>
    <col min="16141" max="16141" width="13.7109375" style="2" customWidth="1"/>
    <col min="16142" max="16142" width="11.7109375" style="2" bestFit="1" customWidth="1"/>
    <col min="16143" max="16143" width="10" style="2" bestFit="1" customWidth="1"/>
    <col min="16144" max="16144" width="8.85546875" style="2" customWidth="1"/>
    <col min="16145" max="16145" width="10.42578125" style="2" customWidth="1"/>
    <col min="16146" max="16146" width="11.28515625" style="2" customWidth="1"/>
    <col min="16147" max="16147" width="8.85546875" style="2" customWidth="1"/>
    <col min="16148" max="16148" width="10.7109375" style="2" customWidth="1"/>
    <col min="16149" max="16149" width="9.140625" style="2"/>
    <col min="16150" max="16150" width="6.7109375" style="2" customWidth="1"/>
    <col min="16151" max="16151" width="8.140625" style="2" customWidth="1"/>
    <col min="16152" max="16152" width="9.28515625" style="2" customWidth="1"/>
    <col min="16153" max="16153" width="11.7109375" style="2" customWidth="1"/>
    <col min="16154" max="16384" width="9.140625" style="2"/>
  </cols>
  <sheetData>
    <row r="2" spans="3:25" ht="18.75" x14ac:dyDescent="0.25">
      <c r="Y2" s="3" t="s">
        <v>0</v>
      </c>
    </row>
    <row r="3" spans="3:25" ht="18.75" x14ac:dyDescent="0.3">
      <c r="Y3" s="4" t="s">
        <v>1</v>
      </c>
    </row>
    <row r="4" spans="3:25" ht="18.75" x14ac:dyDescent="0.3">
      <c r="Y4" s="4" t="s">
        <v>2</v>
      </c>
    </row>
    <row r="5" spans="3:25" ht="18.75" x14ac:dyDescent="0.3">
      <c r="C5" s="72" t="s">
        <v>3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</row>
    <row r="7" spans="3:25" ht="18.75" x14ac:dyDescent="0.3">
      <c r="C7" s="73" t="s">
        <v>4</v>
      </c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</row>
    <row r="8" spans="3:25" ht="18.75" x14ac:dyDescent="0.3">
      <c r="C8" s="73" t="s">
        <v>5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</row>
    <row r="9" spans="3:25" ht="18.75" x14ac:dyDescent="0.3">
      <c r="C9" s="5"/>
    </row>
    <row r="10" spans="3:25" ht="18.75" x14ac:dyDescent="0.25">
      <c r="C10" s="6"/>
      <c r="D10" s="6"/>
      <c r="E10" s="6"/>
      <c r="F10" s="6"/>
      <c r="G10" s="6"/>
      <c r="H10" s="6"/>
      <c r="I10" s="6"/>
      <c r="J10" s="6"/>
      <c r="K10" s="7" t="s">
        <v>6</v>
      </c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3:25" x14ac:dyDescent="0.25">
      <c r="C11" s="71" t="s">
        <v>7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</row>
    <row r="12" spans="3:25" x14ac:dyDescent="0.25">
      <c r="C12" s="8"/>
    </row>
    <row r="13" spans="3:25" ht="18.75" x14ac:dyDescent="0.25">
      <c r="C13" s="74" t="s">
        <v>779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</row>
    <row r="14" spans="3:25" x14ac:dyDescent="0.25">
      <c r="C14" s="71" t="s">
        <v>8</v>
      </c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</row>
    <row r="16" spans="3:25" ht="27.75" customHeight="1" x14ac:dyDescent="0.25">
      <c r="C16" s="66" t="s">
        <v>9</v>
      </c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</row>
    <row r="17" spans="1:67" ht="22.5" customHeight="1" x14ac:dyDescent="0.25">
      <c r="C17" s="67" t="s">
        <v>10</v>
      </c>
      <c r="D17" s="67" t="s">
        <v>11</v>
      </c>
      <c r="E17" s="68" t="s">
        <v>12</v>
      </c>
      <c r="F17" s="67" t="s">
        <v>13</v>
      </c>
      <c r="G17" s="67"/>
      <c r="H17" s="67"/>
      <c r="I17" s="67"/>
      <c r="J17" s="67"/>
      <c r="K17" s="67" t="s">
        <v>14</v>
      </c>
      <c r="L17" s="67"/>
      <c r="M17" s="67"/>
      <c r="N17" s="67"/>
      <c r="O17" s="67"/>
      <c r="P17" s="67" t="s">
        <v>15</v>
      </c>
      <c r="Q17" s="67"/>
      <c r="R17" s="67"/>
      <c r="S17" s="67"/>
      <c r="T17" s="67"/>
      <c r="U17" s="67" t="s">
        <v>16</v>
      </c>
      <c r="V17" s="67"/>
      <c r="W17" s="67"/>
      <c r="X17" s="67"/>
      <c r="Y17" s="67"/>
    </row>
    <row r="18" spans="1:67" ht="33.75" customHeight="1" x14ac:dyDescent="0.25">
      <c r="C18" s="67"/>
      <c r="D18" s="67"/>
      <c r="E18" s="69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</row>
    <row r="19" spans="1:67" ht="79.5" customHeight="1" x14ac:dyDescent="0.25">
      <c r="C19" s="67"/>
      <c r="D19" s="67"/>
      <c r="E19" s="70"/>
      <c r="F19" s="9" t="s">
        <v>17</v>
      </c>
      <c r="G19" s="9" t="s">
        <v>18</v>
      </c>
      <c r="H19" s="9" t="s">
        <v>19</v>
      </c>
      <c r="I19" s="9" t="s">
        <v>20</v>
      </c>
      <c r="J19" s="9" t="s">
        <v>21</v>
      </c>
      <c r="K19" s="9" t="s">
        <v>17</v>
      </c>
      <c r="L19" s="9" t="s">
        <v>18</v>
      </c>
      <c r="M19" s="9" t="s">
        <v>19</v>
      </c>
      <c r="N19" s="9" t="s">
        <v>20</v>
      </c>
      <c r="O19" s="9" t="s">
        <v>21</v>
      </c>
      <c r="P19" s="9" t="s">
        <v>17</v>
      </c>
      <c r="Q19" s="9" t="s">
        <v>18</v>
      </c>
      <c r="R19" s="9" t="s">
        <v>19</v>
      </c>
      <c r="S19" s="9" t="s">
        <v>20</v>
      </c>
      <c r="T19" s="9" t="s">
        <v>21</v>
      </c>
      <c r="U19" s="9" t="s">
        <v>17</v>
      </c>
      <c r="V19" s="9" t="s">
        <v>18</v>
      </c>
      <c r="W19" s="9" t="s">
        <v>19</v>
      </c>
      <c r="X19" s="9" t="s">
        <v>20</v>
      </c>
      <c r="Y19" s="9" t="s">
        <v>21</v>
      </c>
    </row>
    <row r="20" spans="1:67" x14ac:dyDescent="0.25">
      <c r="C20" s="10">
        <v>1</v>
      </c>
      <c r="D20" s="11">
        <v>2</v>
      </c>
      <c r="E20" s="11">
        <v>3</v>
      </c>
      <c r="F20" s="11">
        <v>4</v>
      </c>
      <c r="G20" s="11">
        <v>5</v>
      </c>
      <c r="H20" s="11">
        <v>6</v>
      </c>
      <c r="I20" s="11">
        <v>7</v>
      </c>
      <c r="J20" s="11">
        <v>8</v>
      </c>
      <c r="K20" s="11">
        <v>9</v>
      </c>
      <c r="L20" s="11">
        <v>10</v>
      </c>
      <c r="M20" s="11">
        <v>11</v>
      </c>
      <c r="N20" s="11">
        <v>12</v>
      </c>
      <c r="O20" s="11">
        <v>13</v>
      </c>
      <c r="P20" s="11">
        <v>14</v>
      </c>
      <c r="Q20" s="11">
        <v>15</v>
      </c>
      <c r="R20" s="11">
        <v>16</v>
      </c>
      <c r="S20" s="11">
        <v>17</v>
      </c>
      <c r="T20" s="11">
        <v>18</v>
      </c>
      <c r="U20" s="11">
        <v>19</v>
      </c>
      <c r="V20" s="11">
        <v>20</v>
      </c>
      <c r="W20" s="11">
        <v>21</v>
      </c>
      <c r="X20" s="11">
        <v>22</v>
      </c>
      <c r="Y20" s="11">
        <v>23</v>
      </c>
    </row>
    <row r="21" spans="1:67" hidden="1" x14ac:dyDescent="0.25">
      <c r="C21" s="12"/>
      <c r="D21" s="13"/>
      <c r="E21" s="13"/>
      <c r="F21" s="14">
        <v>2053.7197983562992</v>
      </c>
      <c r="G21" s="14">
        <v>208.91321721481717</v>
      </c>
      <c r="H21" s="14">
        <v>953.20046915598664</v>
      </c>
      <c r="I21" s="14">
        <v>819.20897066939301</v>
      </c>
      <c r="J21" s="14">
        <v>72.397141316102278</v>
      </c>
      <c r="K21" s="14">
        <v>4001.2362865807158</v>
      </c>
      <c r="L21" s="14">
        <v>171.20679177464069</v>
      </c>
      <c r="M21" s="14">
        <v>2501.6995226497193</v>
      </c>
      <c r="N21" s="14">
        <v>1196.8452658087185</v>
      </c>
      <c r="O21" s="14">
        <v>131.48470634763663</v>
      </c>
      <c r="P21" s="14">
        <v>1947.5164882244167</v>
      </c>
      <c r="Q21" s="14">
        <v>-37.706425440176474</v>
      </c>
      <c r="R21" s="14">
        <v>1548.4990534937326</v>
      </c>
      <c r="S21" s="14">
        <v>377.63629513932551</v>
      </c>
      <c r="T21" s="14">
        <v>59.087565031534353</v>
      </c>
      <c r="U21" s="14">
        <v>2355.1905412970677</v>
      </c>
      <c r="V21" s="14">
        <v>65.734671591694905</v>
      </c>
      <c r="W21" s="14">
        <v>1005.213841785</v>
      </c>
      <c r="X21" s="14">
        <v>1160.5737456679663</v>
      </c>
      <c r="Y21" s="14">
        <v>123.66828225240678</v>
      </c>
    </row>
    <row r="22" spans="1:67" hidden="1" x14ac:dyDescent="0.25">
      <c r="C22" s="15"/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</row>
    <row r="23" spans="1:67" ht="28.5" x14ac:dyDescent="0.25">
      <c r="A23" s="1">
        <v>0</v>
      </c>
      <c r="C23" s="17" t="s">
        <v>22</v>
      </c>
      <c r="D23" s="18" t="s">
        <v>23</v>
      </c>
      <c r="E23" s="17" t="s">
        <v>40</v>
      </c>
      <c r="F23" s="19">
        <v>2053.7197983562996</v>
      </c>
      <c r="G23" s="19">
        <v>208.91321721481722</v>
      </c>
      <c r="H23" s="19">
        <v>953.20046915598675</v>
      </c>
      <c r="I23" s="19">
        <v>819.20897066939301</v>
      </c>
      <c r="J23" s="19">
        <v>72.397141316102278</v>
      </c>
      <c r="K23" s="19">
        <v>4001.2362865807158</v>
      </c>
      <c r="L23" s="19">
        <v>171.20679177464069</v>
      </c>
      <c r="M23" s="19">
        <v>2501.6995226497197</v>
      </c>
      <c r="N23" s="19">
        <v>1196.8452658087188</v>
      </c>
      <c r="O23" s="19">
        <v>131.48470634763657</v>
      </c>
      <c r="P23" s="19">
        <v>1947.5164882244171</v>
      </c>
      <c r="Q23" s="19">
        <v>-37.70642544017651</v>
      </c>
      <c r="R23" s="19">
        <v>1548.4990534937331</v>
      </c>
      <c r="S23" s="19">
        <v>377.63629513932557</v>
      </c>
      <c r="T23" s="19">
        <v>59.087565031534332</v>
      </c>
      <c r="U23" s="19">
        <v>2355.1905412970677</v>
      </c>
      <c r="V23" s="19">
        <v>65.734671591694905</v>
      </c>
      <c r="W23" s="19">
        <v>1005.2138417849999</v>
      </c>
      <c r="X23" s="19">
        <v>1160.573745667966</v>
      </c>
      <c r="Y23" s="19">
        <v>123.66828225240678</v>
      </c>
    </row>
    <row r="24" spans="1:67" x14ac:dyDescent="0.25">
      <c r="A24" s="1">
        <v>0</v>
      </c>
      <c r="C24" s="17" t="s">
        <v>24</v>
      </c>
      <c r="D24" s="20" t="s">
        <v>25</v>
      </c>
      <c r="E24" s="17" t="s">
        <v>40</v>
      </c>
      <c r="F24" s="21">
        <v>590.97011679634522</v>
      </c>
      <c r="G24" s="21">
        <v>167.87907026924702</v>
      </c>
      <c r="H24" s="21">
        <v>218.63247371815697</v>
      </c>
      <c r="I24" s="21">
        <v>166.7721703259885</v>
      </c>
      <c r="J24" s="21">
        <v>37.686402482952694</v>
      </c>
      <c r="K24" s="21">
        <v>2384.4944902841198</v>
      </c>
      <c r="L24" s="21">
        <v>58.365593214840686</v>
      </c>
      <c r="M24" s="21">
        <v>1928.2170308805198</v>
      </c>
      <c r="N24" s="21">
        <v>324.22219346591868</v>
      </c>
      <c r="O24" s="21">
        <v>73.689672722839987</v>
      </c>
      <c r="P24" s="21">
        <v>1793.5243734877747</v>
      </c>
      <c r="Q24" s="21">
        <v>-109.51347705440634</v>
      </c>
      <c r="R24" s="21">
        <v>1709.5845571623629</v>
      </c>
      <c r="S24" s="21">
        <v>157.45002313993018</v>
      </c>
      <c r="T24" s="21">
        <v>36.0032702398873</v>
      </c>
      <c r="U24" s="21">
        <v>708.57180160401708</v>
      </c>
      <c r="V24" s="21">
        <v>46.971478206779658</v>
      </c>
      <c r="W24" s="21">
        <v>384.81838793499986</v>
      </c>
      <c r="X24" s="21">
        <v>209.62528702711862</v>
      </c>
      <c r="Y24" s="21">
        <v>67.15664843511864</v>
      </c>
    </row>
    <row r="25" spans="1:67" ht="30" x14ac:dyDescent="0.25">
      <c r="A25" s="1">
        <v>0</v>
      </c>
      <c r="C25" s="17" t="s">
        <v>26</v>
      </c>
      <c r="D25" s="20" t="s">
        <v>27</v>
      </c>
      <c r="E25" s="17" t="s">
        <v>40</v>
      </c>
      <c r="F25" s="21">
        <v>177.22063393333323</v>
      </c>
      <c r="G25" s="21">
        <v>6.7296653856160056</v>
      </c>
      <c r="H25" s="21">
        <v>82.35034832821006</v>
      </c>
      <c r="I25" s="21">
        <v>81.840096404041532</v>
      </c>
      <c r="J25" s="21">
        <v>6.3005238154656729</v>
      </c>
      <c r="K25" s="21">
        <v>178.85934633300002</v>
      </c>
      <c r="L25" s="21">
        <v>26.400731349800001</v>
      </c>
      <c r="M25" s="21">
        <v>74.268559017599998</v>
      </c>
      <c r="N25" s="21">
        <v>63.172409504599997</v>
      </c>
      <c r="O25" s="21">
        <v>15.017646461000002</v>
      </c>
      <c r="P25" s="21">
        <v>1.6387123996667512</v>
      </c>
      <c r="Q25" s="21">
        <v>19.671065964183999</v>
      </c>
      <c r="R25" s="21">
        <v>-8.0817893106100556</v>
      </c>
      <c r="S25" s="21">
        <v>-18.667686899441524</v>
      </c>
      <c r="T25" s="21">
        <v>8.7171226455343298</v>
      </c>
      <c r="U25" s="21">
        <v>174.01061354491526</v>
      </c>
      <c r="V25" s="21">
        <v>5.2480110649152554</v>
      </c>
      <c r="W25" s="21">
        <v>50.29349646</v>
      </c>
      <c r="X25" s="21">
        <v>100.69023779999999</v>
      </c>
      <c r="Y25" s="21">
        <v>17.778868220000003</v>
      </c>
    </row>
    <row r="26" spans="1:67" ht="60" x14ac:dyDescent="0.25">
      <c r="A26" s="1">
        <v>0</v>
      </c>
      <c r="C26" s="17" t="s">
        <v>28</v>
      </c>
      <c r="D26" s="20" t="s">
        <v>29</v>
      </c>
      <c r="E26" s="17" t="s">
        <v>40</v>
      </c>
      <c r="F26" s="21">
        <v>1270.8443815599544</v>
      </c>
      <c r="G26" s="21">
        <v>34.304481559954169</v>
      </c>
      <c r="H26" s="21">
        <v>652.21764710961975</v>
      </c>
      <c r="I26" s="21">
        <v>555.91203787269637</v>
      </c>
      <c r="J26" s="21">
        <v>28.41021501768391</v>
      </c>
      <c r="K26" s="21">
        <v>1399.4457991227964</v>
      </c>
      <c r="L26" s="21">
        <v>86.440467210000008</v>
      </c>
      <c r="M26" s="21">
        <v>492.82046238039993</v>
      </c>
      <c r="N26" s="21">
        <v>780.79549156079986</v>
      </c>
      <c r="O26" s="21">
        <v>39.389377971596609</v>
      </c>
      <c r="P26" s="21">
        <v>128.60141756284224</v>
      </c>
      <c r="Q26" s="21">
        <v>52.135985650045832</v>
      </c>
      <c r="R26" s="21">
        <v>-159.39718472921987</v>
      </c>
      <c r="S26" s="21">
        <v>224.88345368810357</v>
      </c>
      <c r="T26" s="21">
        <v>10.979162953912699</v>
      </c>
      <c r="U26" s="21">
        <v>1452.7842657738986</v>
      </c>
      <c r="V26" s="21">
        <v>13.515182320000001</v>
      </c>
      <c r="W26" s="21">
        <v>562.36994614000002</v>
      </c>
      <c r="X26" s="21">
        <v>845.28199755593209</v>
      </c>
      <c r="Y26" s="21">
        <v>31.617139757966108</v>
      </c>
    </row>
    <row r="27" spans="1:67" ht="30" x14ac:dyDescent="0.25">
      <c r="A27" s="1">
        <v>0</v>
      </c>
      <c r="C27" s="17" t="s">
        <v>30</v>
      </c>
      <c r="D27" s="20" t="s">
        <v>31</v>
      </c>
      <c r="E27" s="17" t="s">
        <v>40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5.782470244599998</v>
      </c>
      <c r="L27" s="21">
        <v>0</v>
      </c>
      <c r="M27" s="21">
        <v>1.5192340012000001</v>
      </c>
      <c r="N27" s="21">
        <v>2.1547215711999987</v>
      </c>
      <c r="O27" s="21">
        <v>2.1085146721999992</v>
      </c>
      <c r="P27" s="21">
        <v>5.782470244599998</v>
      </c>
      <c r="Q27" s="21">
        <v>0</v>
      </c>
      <c r="R27" s="21">
        <v>1.5192340012000001</v>
      </c>
      <c r="S27" s="21">
        <v>2.1547215711999987</v>
      </c>
      <c r="T27" s="21">
        <v>2.1085146721999992</v>
      </c>
      <c r="U27" s="21">
        <v>2.4390261</v>
      </c>
      <c r="V27" s="21">
        <v>0</v>
      </c>
      <c r="W27" s="21">
        <v>0.33170833999999999</v>
      </c>
      <c r="X27" s="21">
        <v>0</v>
      </c>
      <c r="Y27" s="21">
        <v>2.1073177599999999</v>
      </c>
    </row>
    <row r="28" spans="1:67" ht="30" x14ac:dyDescent="0.25">
      <c r="A28" s="1">
        <v>0</v>
      </c>
      <c r="C28" s="17" t="s">
        <v>32</v>
      </c>
      <c r="D28" s="20" t="s">
        <v>33</v>
      </c>
      <c r="E28" s="17" t="s">
        <v>40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3.3210000000000003E-2</v>
      </c>
      <c r="L28" s="21">
        <v>0</v>
      </c>
      <c r="M28" s="21">
        <v>0</v>
      </c>
      <c r="N28" s="21">
        <v>3.3210000000000003E-2</v>
      </c>
      <c r="O28" s="21">
        <v>0</v>
      </c>
      <c r="P28" s="21">
        <v>3.3210000000000003E-2</v>
      </c>
      <c r="Q28" s="21">
        <v>0</v>
      </c>
      <c r="R28" s="21">
        <v>0</v>
      </c>
      <c r="S28" s="21">
        <v>3.3210000000000003E-2</v>
      </c>
      <c r="T28" s="21">
        <v>0</v>
      </c>
      <c r="U28" s="21">
        <v>3.3210000000000003E-2</v>
      </c>
      <c r="V28" s="21">
        <v>0</v>
      </c>
      <c r="W28" s="21">
        <v>0</v>
      </c>
      <c r="X28" s="21">
        <v>3.3210000000000003E-2</v>
      </c>
      <c r="Y28" s="21">
        <v>0</v>
      </c>
    </row>
    <row r="29" spans="1:67" ht="30" x14ac:dyDescent="0.25">
      <c r="A29" s="1">
        <v>0</v>
      </c>
      <c r="C29" s="17" t="s">
        <v>34</v>
      </c>
      <c r="D29" s="20" t="s">
        <v>35</v>
      </c>
      <c r="E29" s="17" t="s">
        <v>40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0.41488399999999998</v>
      </c>
      <c r="L29" s="21">
        <v>0</v>
      </c>
      <c r="M29" s="21">
        <v>0</v>
      </c>
      <c r="N29" s="21">
        <v>0.41488399999999998</v>
      </c>
      <c r="O29" s="21">
        <v>0</v>
      </c>
      <c r="P29" s="21">
        <v>0.41488399999999998</v>
      </c>
      <c r="Q29" s="21">
        <v>0</v>
      </c>
      <c r="R29" s="21">
        <v>0</v>
      </c>
      <c r="S29" s="21">
        <v>0.41488399999999998</v>
      </c>
      <c r="T29" s="21">
        <v>0</v>
      </c>
      <c r="U29" s="21">
        <v>0.41378569491525424</v>
      </c>
      <c r="V29" s="21">
        <v>0</v>
      </c>
      <c r="W29" s="21">
        <v>0</v>
      </c>
      <c r="X29" s="21">
        <v>0.41378569491525424</v>
      </c>
      <c r="Y29" s="21">
        <v>0</v>
      </c>
    </row>
    <row r="30" spans="1:67" x14ac:dyDescent="0.25">
      <c r="A30" s="1">
        <v>0</v>
      </c>
      <c r="C30" s="17" t="s">
        <v>36</v>
      </c>
      <c r="D30" s="20" t="s">
        <v>37</v>
      </c>
      <c r="E30" s="17" t="s">
        <v>40</v>
      </c>
      <c r="F30" s="21">
        <v>14.684666066666669</v>
      </c>
      <c r="G30" s="21">
        <v>0</v>
      </c>
      <c r="H30" s="21">
        <v>0</v>
      </c>
      <c r="I30" s="21">
        <v>14.684666066666669</v>
      </c>
      <c r="J30" s="21">
        <v>0</v>
      </c>
      <c r="K30" s="21">
        <v>32.206086596200002</v>
      </c>
      <c r="L30" s="21">
        <v>0</v>
      </c>
      <c r="M30" s="21">
        <v>4.8742363699999993</v>
      </c>
      <c r="N30" s="21">
        <v>26.052355706200004</v>
      </c>
      <c r="O30" s="21">
        <v>1.2794945200000001</v>
      </c>
      <c r="P30" s="21">
        <v>17.521420529533337</v>
      </c>
      <c r="Q30" s="21">
        <v>0</v>
      </c>
      <c r="R30" s="21">
        <v>4.8742363699999993</v>
      </c>
      <c r="S30" s="21">
        <v>11.367689639533335</v>
      </c>
      <c r="T30" s="21">
        <v>1.2794945200000001</v>
      </c>
      <c r="U30" s="21">
        <v>16.937838579322033</v>
      </c>
      <c r="V30" s="21">
        <v>0</v>
      </c>
      <c r="W30" s="21">
        <v>7.4003029099999997</v>
      </c>
      <c r="X30" s="21">
        <v>4.5292275899999996</v>
      </c>
      <c r="Y30" s="21">
        <v>5.0083080793220347</v>
      </c>
    </row>
    <row r="31" spans="1:67" x14ac:dyDescent="0.25">
      <c r="A31" s="1">
        <v>0</v>
      </c>
      <c r="C31" s="22" t="s">
        <v>38</v>
      </c>
      <c r="D31" s="23" t="s">
        <v>39</v>
      </c>
      <c r="E31" s="22" t="s">
        <v>40</v>
      </c>
      <c r="F31" s="24">
        <v>2053.7197983562996</v>
      </c>
      <c r="G31" s="24">
        <v>208.91321721481722</v>
      </c>
      <c r="H31" s="24">
        <v>953.20046915598675</v>
      </c>
      <c r="I31" s="24">
        <v>819.20897066939301</v>
      </c>
      <c r="J31" s="24">
        <v>72.397141316102278</v>
      </c>
      <c r="K31" s="24">
        <v>4001.2362865807158</v>
      </c>
      <c r="L31" s="24">
        <v>171.20679177464069</v>
      </c>
      <c r="M31" s="24">
        <v>2501.6995226497197</v>
      </c>
      <c r="N31" s="24">
        <v>1196.8452658087188</v>
      </c>
      <c r="O31" s="24">
        <v>131.48470634763657</v>
      </c>
      <c r="P31" s="24">
        <v>1947.5164882244171</v>
      </c>
      <c r="Q31" s="24">
        <v>-37.70642544017651</v>
      </c>
      <c r="R31" s="24">
        <v>1548.4990534937331</v>
      </c>
      <c r="S31" s="24">
        <v>377.63629513932557</v>
      </c>
      <c r="T31" s="24">
        <v>59.087565031534332</v>
      </c>
      <c r="U31" s="24">
        <v>2355.1905412970677</v>
      </c>
      <c r="V31" s="24">
        <v>65.734671591694905</v>
      </c>
      <c r="W31" s="24">
        <v>1005.2138417849999</v>
      </c>
      <c r="X31" s="24">
        <v>1160.573745667966</v>
      </c>
      <c r="Y31" s="24">
        <v>123.66828225240678</v>
      </c>
    </row>
    <row r="32" spans="1:67" ht="30" x14ac:dyDescent="0.3">
      <c r="A32" s="1">
        <v>0</v>
      </c>
      <c r="C32" s="17" t="s">
        <v>41</v>
      </c>
      <c r="D32" s="20" t="s">
        <v>42</v>
      </c>
      <c r="E32" s="17" t="s">
        <v>40</v>
      </c>
      <c r="F32" s="21">
        <v>590.97011679634522</v>
      </c>
      <c r="G32" s="21">
        <v>167.87907026924702</v>
      </c>
      <c r="H32" s="21">
        <v>218.63247371815697</v>
      </c>
      <c r="I32" s="21">
        <v>166.7721703259885</v>
      </c>
      <c r="J32" s="21">
        <v>37.686402482952694</v>
      </c>
      <c r="K32" s="21">
        <v>2384.4944902841198</v>
      </c>
      <c r="L32" s="21">
        <v>58.365593214840686</v>
      </c>
      <c r="M32" s="21">
        <v>1928.2170308805198</v>
      </c>
      <c r="N32" s="21">
        <v>324.22219346591868</v>
      </c>
      <c r="O32" s="21">
        <v>73.689672722839987</v>
      </c>
      <c r="P32" s="21">
        <v>1793.5243734877747</v>
      </c>
      <c r="Q32" s="21">
        <v>-109.51347705440634</v>
      </c>
      <c r="R32" s="21">
        <v>1709.5845571623629</v>
      </c>
      <c r="S32" s="21">
        <v>157.45002313993018</v>
      </c>
      <c r="T32" s="21">
        <v>36.0032702398873</v>
      </c>
      <c r="U32" s="21">
        <v>708.57180160401708</v>
      </c>
      <c r="V32" s="21">
        <v>46.971478206779658</v>
      </c>
      <c r="W32" s="21">
        <v>384.81838793499986</v>
      </c>
      <c r="X32" s="21">
        <v>209.62528702711862</v>
      </c>
      <c r="Y32" s="21">
        <v>67.15664843511864</v>
      </c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</row>
    <row r="33" spans="1:67" ht="45" x14ac:dyDescent="0.3">
      <c r="A33" s="1">
        <v>0</v>
      </c>
      <c r="C33" s="17" t="s">
        <v>43</v>
      </c>
      <c r="D33" s="20" t="s">
        <v>44</v>
      </c>
      <c r="E33" s="17" t="s">
        <v>40</v>
      </c>
      <c r="F33" s="21">
        <v>323.66318442237224</v>
      </c>
      <c r="G33" s="21">
        <v>27.316165000000002</v>
      </c>
      <c r="H33" s="21">
        <v>122.62259071536741</v>
      </c>
      <c r="I33" s="21">
        <v>151.90165461050179</v>
      </c>
      <c r="J33" s="21">
        <v>21.822774096503021</v>
      </c>
      <c r="K33" s="21">
        <v>914.43144998547882</v>
      </c>
      <c r="L33" s="21">
        <v>39.497078511000005</v>
      </c>
      <c r="M33" s="21">
        <v>537.42785528551997</v>
      </c>
      <c r="N33" s="21">
        <v>304.15539937671866</v>
      </c>
      <c r="O33" s="21">
        <v>33.351116812240001</v>
      </c>
      <c r="P33" s="21">
        <v>590.76826556310675</v>
      </c>
      <c r="Q33" s="21">
        <v>12.180913511000004</v>
      </c>
      <c r="R33" s="21">
        <v>414.80526457015264</v>
      </c>
      <c r="S33" s="21">
        <v>152.25374476621687</v>
      </c>
      <c r="T33" s="21">
        <v>11.528342715736979</v>
      </c>
      <c r="U33" s="21">
        <v>621.79658940927129</v>
      </c>
      <c r="V33" s="21">
        <v>33.298408276779661</v>
      </c>
      <c r="W33" s="21">
        <v>361.54889409499992</v>
      </c>
      <c r="X33" s="21">
        <v>197.15778984711861</v>
      </c>
      <c r="Y33" s="21">
        <v>29.79149719037288</v>
      </c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</row>
    <row r="34" spans="1:67" ht="60" x14ac:dyDescent="0.25">
      <c r="A34" s="1" t="s">
        <v>45</v>
      </c>
      <c r="C34" s="26" t="s">
        <v>46</v>
      </c>
      <c r="D34" s="26" t="s">
        <v>47</v>
      </c>
      <c r="E34" s="26" t="s">
        <v>48</v>
      </c>
      <c r="F34" s="27">
        <v>84.887</v>
      </c>
      <c r="G34" s="27">
        <v>12.73305</v>
      </c>
      <c r="H34" s="27">
        <v>16.977399999999999</v>
      </c>
      <c r="I34" s="27">
        <v>50.932200000000002</v>
      </c>
      <c r="J34" s="27">
        <v>4.2443499999999901</v>
      </c>
      <c r="K34" s="27">
        <v>198.20304209633997</v>
      </c>
      <c r="L34" s="27">
        <v>23.965315301000004</v>
      </c>
      <c r="M34" s="27">
        <v>161.24804212829997</v>
      </c>
      <c r="N34" s="27">
        <v>4.9269888143999996</v>
      </c>
      <c r="O34" s="27">
        <v>8.062695852640001</v>
      </c>
      <c r="P34" s="27">
        <v>113.31604209634</v>
      </c>
      <c r="Q34" s="27">
        <v>11.232265301000004</v>
      </c>
      <c r="R34" s="27">
        <v>144.27064212829998</v>
      </c>
      <c r="S34" s="27">
        <v>-46.005211185600004</v>
      </c>
      <c r="T34" s="27">
        <v>3.8183458526400109</v>
      </c>
      <c r="U34" s="27">
        <v>144.50150764554235</v>
      </c>
      <c r="V34" s="27">
        <v>13.636675262542372</v>
      </c>
      <c r="W34" s="27">
        <v>118.27698837499999</v>
      </c>
      <c r="X34" s="27">
        <v>5.5231253599999999</v>
      </c>
      <c r="Y34" s="27">
        <v>7.0647186479999995</v>
      </c>
    </row>
    <row r="35" spans="1:67" ht="60" x14ac:dyDescent="0.25">
      <c r="A35" s="1" t="s">
        <v>49</v>
      </c>
      <c r="C35" s="26" t="s">
        <v>50</v>
      </c>
      <c r="D35" s="26" t="s">
        <v>51</v>
      </c>
      <c r="E35" s="26" t="s">
        <v>52</v>
      </c>
      <c r="F35" s="27">
        <v>88.614099999999993</v>
      </c>
      <c r="G35" s="27">
        <v>13.292114999999999</v>
      </c>
      <c r="H35" s="27">
        <v>17.722819999999999</v>
      </c>
      <c r="I35" s="27">
        <v>53.168459999999996</v>
      </c>
      <c r="J35" s="27">
        <v>4.4307050000000032</v>
      </c>
      <c r="K35" s="27">
        <v>187.19050631093867</v>
      </c>
      <c r="L35" s="27">
        <v>6.7820534599999993</v>
      </c>
      <c r="M35" s="27">
        <v>117.26183096362003</v>
      </c>
      <c r="N35" s="27">
        <v>55.367135819318648</v>
      </c>
      <c r="O35" s="27">
        <v>7.7794860679999998</v>
      </c>
      <c r="P35" s="27">
        <v>98.57640631093868</v>
      </c>
      <c r="Q35" s="27">
        <v>-6.5100615399999997</v>
      </c>
      <c r="R35" s="27">
        <v>99.539010963620029</v>
      </c>
      <c r="S35" s="27">
        <v>2.1986758193186517</v>
      </c>
      <c r="T35" s="27">
        <v>3.3487810679999965</v>
      </c>
      <c r="U35" s="27">
        <v>170.76428944000003</v>
      </c>
      <c r="V35" s="27">
        <v>7.0091883599999996</v>
      </c>
      <c r="W35" s="27">
        <v>96.957168090000025</v>
      </c>
      <c r="X35" s="27">
        <v>59.26106193999999</v>
      </c>
      <c r="Y35" s="27">
        <v>7.5368710500000002</v>
      </c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</row>
    <row r="36" spans="1:67" ht="45" x14ac:dyDescent="0.25">
      <c r="A36" s="1">
        <v>0</v>
      </c>
      <c r="C36" s="17" t="s">
        <v>53</v>
      </c>
      <c r="D36" s="20" t="s">
        <v>54</v>
      </c>
      <c r="E36" s="17" t="s">
        <v>40</v>
      </c>
      <c r="F36" s="21">
        <v>150.16208442237223</v>
      </c>
      <c r="G36" s="21">
        <v>1.2909999999999999</v>
      </c>
      <c r="H36" s="21">
        <v>87.922370715367407</v>
      </c>
      <c r="I36" s="21">
        <v>47.800994610501789</v>
      </c>
      <c r="J36" s="21">
        <v>13.147719096503028</v>
      </c>
      <c r="K36" s="21">
        <v>529.03790157820015</v>
      </c>
      <c r="L36" s="21">
        <v>8.7497097499999992</v>
      </c>
      <c r="M36" s="21">
        <v>258.91798219359998</v>
      </c>
      <c r="N36" s="21">
        <v>243.861274743</v>
      </c>
      <c r="O36" s="21">
        <v>17.508934891599999</v>
      </c>
      <c r="P36" s="21">
        <v>378.87581715582814</v>
      </c>
      <c r="Q36" s="21">
        <v>7.4587097499999997</v>
      </c>
      <c r="R36" s="21">
        <v>170.9956114782326</v>
      </c>
      <c r="S36" s="21">
        <v>196.06028013249824</v>
      </c>
      <c r="T36" s="21">
        <v>4.3612157950969719</v>
      </c>
      <c r="U36" s="21">
        <v>306.53079232372897</v>
      </c>
      <c r="V36" s="21">
        <v>12.652544654237289</v>
      </c>
      <c r="W36" s="21">
        <v>146.31473762999994</v>
      </c>
      <c r="X36" s="21">
        <v>132.37360254711862</v>
      </c>
      <c r="Y36" s="21">
        <v>15.189907492372878</v>
      </c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</row>
    <row r="37" spans="1:67" ht="30" x14ac:dyDescent="0.25">
      <c r="A37" s="1">
        <v>2537</v>
      </c>
      <c r="C37" s="26" t="s">
        <v>53</v>
      </c>
      <c r="D37" s="26" t="s">
        <v>55</v>
      </c>
      <c r="E37" s="26" t="s">
        <v>56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0.21041389000000002</v>
      </c>
      <c r="L37" s="27">
        <v>0</v>
      </c>
      <c r="M37" s="27">
        <v>0</v>
      </c>
      <c r="N37" s="27">
        <v>0</v>
      </c>
      <c r="O37" s="27">
        <v>0.21041389000000002</v>
      </c>
      <c r="P37" s="27">
        <v>0.21041389000000002</v>
      </c>
      <c r="Q37" s="27">
        <v>0</v>
      </c>
      <c r="R37" s="27">
        <v>0</v>
      </c>
      <c r="S37" s="27">
        <v>0</v>
      </c>
      <c r="T37" s="27">
        <v>0.21041389000000002</v>
      </c>
      <c r="U37" s="27">
        <v>0.21041389000000002</v>
      </c>
      <c r="V37" s="27">
        <v>0</v>
      </c>
      <c r="W37" s="27">
        <v>0</v>
      </c>
      <c r="X37" s="27">
        <v>0</v>
      </c>
      <c r="Y37" s="27">
        <v>0.21041389000000002</v>
      </c>
    </row>
    <row r="38" spans="1:67" ht="45" x14ac:dyDescent="0.25">
      <c r="A38" s="1">
        <v>2633</v>
      </c>
      <c r="C38" s="26" t="s">
        <v>53</v>
      </c>
      <c r="D38" s="26" t="s">
        <v>57</v>
      </c>
      <c r="E38" s="26" t="s">
        <v>58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228.52083857540003</v>
      </c>
      <c r="L38" s="27">
        <v>0</v>
      </c>
      <c r="M38" s="27">
        <v>106.88060239000001</v>
      </c>
      <c r="N38" s="27">
        <v>117.23028881960002</v>
      </c>
      <c r="O38" s="27">
        <v>4.4099473657999999</v>
      </c>
      <c r="P38" s="27">
        <v>228.52083857540003</v>
      </c>
      <c r="Q38" s="27">
        <v>0</v>
      </c>
      <c r="R38" s="27">
        <v>106.88060239000001</v>
      </c>
      <c r="S38" s="27">
        <v>117.23028881960002</v>
      </c>
      <c r="T38" s="27">
        <v>4.4099473657999999</v>
      </c>
      <c r="U38" s="27">
        <v>30.404473187118644</v>
      </c>
      <c r="V38" s="27">
        <v>0</v>
      </c>
      <c r="W38" s="27">
        <v>23.350749</v>
      </c>
      <c r="X38" s="27">
        <v>3.4315981271186442</v>
      </c>
      <c r="Y38" s="27">
        <v>3.6221260600000003</v>
      </c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</row>
    <row r="39" spans="1:67" ht="30" x14ac:dyDescent="0.25">
      <c r="A39" s="1" t="s">
        <v>59</v>
      </c>
      <c r="C39" s="26" t="s">
        <v>53</v>
      </c>
      <c r="D39" s="26" t="s">
        <v>60</v>
      </c>
      <c r="E39" s="26" t="s">
        <v>61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2.8799999999999999E-2</v>
      </c>
      <c r="V39" s="27">
        <v>0</v>
      </c>
      <c r="W39" s="27">
        <v>0</v>
      </c>
      <c r="X39" s="27">
        <v>0</v>
      </c>
      <c r="Y39" s="27">
        <v>2.8799999999999999E-2</v>
      </c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</row>
    <row r="40" spans="1:67" ht="45" x14ac:dyDescent="0.25">
      <c r="A40" s="1" t="s">
        <v>62</v>
      </c>
      <c r="C40" s="26" t="s">
        <v>53</v>
      </c>
      <c r="D40" s="26" t="s">
        <v>63</v>
      </c>
      <c r="E40" s="26" t="s">
        <v>64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0.55407200000000001</v>
      </c>
      <c r="L40" s="27">
        <v>0</v>
      </c>
      <c r="M40" s="27">
        <v>0</v>
      </c>
      <c r="N40" s="27">
        <v>0</v>
      </c>
      <c r="O40" s="27">
        <v>0.55407200000000001</v>
      </c>
      <c r="P40" s="27">
        <v>0.55407200000000001</v>
      </c>
      <c r="Q40" s="27">
        <v>0</v>
      </c>
      <c r="R40" s="27">
        <v>0</v>
      </c>
      <c r="S40" s="27">
        <v>0</v>
      </c>
      <c r="T40" s="27">
        <v>0.55407200000000001</v>
      </c>
      <c r="U40" s="27">
        <v>0.46955254237288135</v>
      </c>
      <c r="V40" s="27">
        <v>0</v>
      </c>
      <c r="W40" s="27">
        <v>0</v>
      </c>
      <c r="X40" s="27">
        <v>0</v>
      </c>
      <c r="Y40" s="27">
        <v>0.46955254237288135</v>
      </c>
      <c r="Z40" s="29"/>
      <c r="AA40" s="29"/>
      <c r="AB40" s="29"/>
      <c r="AC40" s="29"/>
      <c r="AD40" s="29"/>
      <c r="AE40" s="29"/>
    </row>
    <row r="41" spans="1:67" ht="75" x14ac:dyDescent="0.3">
      <c r="A41" s="1">
        <v>2878</v>
      </c>
      <c r="C41" s="26" t="s">
        <v>53</v>
      </c>
      <c r="D41" s="26" t="s">
        <v>65</v>
      </c>
      <c r="E41" s="26" t="s">
        <v>66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1.8720000000000006</v>
      </c>
      <c r="L41" s="27">
        <v>0</v>
      </c>
      <c r="M41" s="27">
        <v>0</v>
      </c>
      <c r="N41" s="27">
        <v>1.8720000000000006</v>
      </c>
      <c r="O41" s="27">
        <v>0</v>
      </c>
      <c r="P41" s="27">
        <v>1.8720000000000006</v>
      </c>
      <c r="Q41" s="27">
        <v>0</v>
      </c>
      <c r="R41" s="27">
        <v>0</v>
      </c>
      <c r="S41" s="27">
        <v>1.8720000000000006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</row>
    <row r="42" spans="1:67" ht="90" x14ac:dyDescent="0.25">
      <c r="A42" s="1">
        <v>2938</v>
      </c>
      <c r="C42" s="26" t="s">
        <v>53</v>
      </c>
      <c r="D42" s="26" t="s">
        <v>67</v>
      </c>
      <c r="E42" s="26" t="s">
        <v>68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6.0687999999999996E-4</v>
      </c>
      <c r="L42" s="27">
        <v>0</v>
      </c>
      <c r="M42" s="27">
        <v>0</v>
      </c>
      <c r="N42" s="27">
        <v>0</v>
      </c>
      <c r="O42" s="27">
        <v>6.0687999999999996E-4</v>
      </c>
      <c r="P42" s="27">
        <v>6.0687999999999996E-4</v>
      </c>
      <c r="Q42" s="27">
        <v>0</v>
      </c>
      <c r="R42" s="27">
        <v>0</v>
      </c>
      <c r="S42" s="27">
        <v>0</v>
      </c>
      <c r="T42" s="27">
        <v>6.0687999999999996E-4</v>
      </c>
      <c r="U42" s="27">
        <v>6.0687999999999996E-4</v>
      </c>
      <c r="V42" s="27">
        <v>0</v>
      </c>
      <c r="W42" s="27">
        <v>0</v>
      </c>
      <c r="X42" s="27">
        <v>0</v>
      </c>
      <c r="Y42" s="27">
        <v>6.0687999999999996E-4</v>
      </c>
    </row>
    <row r="43" spans="1:67" ht="75" x14ac:dyDescent="0.25">
      <c r="A43" s="1">
        <v>3071</v>
      </c>
      <c r="C43" s="26" t="s">
        <v>53</v>
      </c>
      <c r="D43" s="26" t="s">
        <v>69</v>
      </c>
      <c r="E43" s="26" t="s">
        <v>70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1.2061999999999999</v>
      </c>
      <c r="L43" s="27">
        <v>0</v>
      </c>
      <c r="M43" s="27">
        <v>1.2061999999999999</v>
      </c>
      <c r="N43" s="27">
        <v>0</v>
      </c>
      <c r="O43" s="27">
        <v>0</v>
      </c>
      <c r="P43" s="27">
        <v>1.2061999999999999</v>
      </c>
      <c r="Q43" s="27">
        <v>0</v>
      </c>
      <c r="R43" s="27">
        <v>1.2061999999999999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</row>
    <row r="44" spans="1:67" ht="60" x14ac:dyDescent="0.25">
      <c r="A44" s="1">
        <v>3073</v>
      </c>
      <c r="C44" s="26" t="s">
        <v>53</v>
      </c>
      <c r="D44" s="26" t="s">
        <v>71</v>
      </c>
      <c r="E44" s="26" t="s">
        <v>72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0.41635120000000003</v>
      </c>
      <c r="L44" s="27">
        <v>0</v>
      </c>
      <c r="M44" s="27">
        <v>0</v>
      </c>
      <c r="N44" s="27">
        <v>0.41635120000000003</v>
      </c>
      <c r="O44" s="27">
        <v>0</v>
      </c>
      <c r="P44" s="27">
        <v>0.41635120000000003</v>
      </c>
      <c r="Q44" s="27">
        <v>0</v>
      </c>
      <c r="R44" s="27">
        <v>0</v>
      </c>
      <c r="S44" s="27">
        <v>0.41635120000000003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</row>
    <row r="45" spans="1:67" ht="75" x14ac:dyDescent="0.25">
      <c r="A45" s="1">
        <v>3490</v>
      </c>
      <c r="C45" s="26" t="s">
        <v>53</v>
      </c>
      <c r="D45" s="26" t="s">
        <v>73</v>
      </c>
      <c r="E45" s="26" t="s">
        <v>74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0.71682000000000001</v>
      </c>
      <c r="L45" s="27">
        <v>0</v>
      </c>
      <c r="M45" s="27">
        <v>0</v>
      </c>
      <c r="N45" s="27">
        <v>0</v>
      </c>
      <c r="O45" s="27">
        <v>0.71682000000000001</v>
      </c>
      <c r="P45" s="27">
        <v>0.71682000000000001</v>
      </c>
      <c r="Q45" s="27">
        <v>0</v>
      </c>
      <c r="R45" s="27">
        <v>0</v>
      </c>
      <c r="S45" s="27">
        <v>0</v>
      </c>
      <c r="T45" s="27">
        <v>0.71682000000000001</v>
      </c>
      <c r="U45" s="27">
        <v>2.7351999899999999</v>
      </c>
      <c r="V45" s="27">
        <v>0.76800000000000002</v>
      </c>
      <c r="W45" s="27">
        <v>0</v>
      </c>
      <c r="X45" s="27">
        <v>1.3581999899999999</v>
      </c>
      <c r="Y45" s="27">
        <v>0.60899999999999999</v>
      </c>
    </row>
    <row r="46" spans="1:67" ht="45" x14ac:dyDescent="0.25">
      <c r="A46" s="1" t="s">
        <v>75</v>
      </c>
      <c r="C46" s="26" t="s">
        <v>53</v>
      </c>
      <c r="D46" s="26" t="s">
        <v>76</v>
      </c>
      <c r="E46" s="26" t="s">
        <v>77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0.13714314000000002</v>
      </c>
      <c r="L46" s="27">
        <v>0.13714314000000002</v>
      </c>
      <c r="M46" s="27">
        <v>0</v>
      </c>
      <c r="N46" s="27">
        <v>0</v>
      </c>
      <c r="O46" s="27">
        <v>0</v>
      </c>
      <c r="P46" s="27">
        <v>0.13714314000000002</v>
      </c>
      <c r="Q46" s="27">
        <v>0.13714314000000002</v>
      </c>
      <c r="R46" s="27">
        <v>0</v>
      </c>
      <c r="S46" s="27">
        <v>0</v>
      </c>
      <c r="T46" s="27">
        <v>0</v>
      </c>
      <c r="U46" s="27">
        <v>0.11622300000000002</v>
      </c>
      <c r="V46" s="27">
        <v>0.11622300000000002</v>
      </c>
      <c r="W46" s="27">
        <v>0</v>
      </c>
      <c r="X46" s="27">
        <v>0</v>
      </c>
      <c r="Y46" s="27">
        <v>0</v>
      </c>
    </row>
    <row r="47" spans="1:67" ht="75" x14ac:dyDescent="0.25">
      <c r="A47" s="1" t="s">
        <v>78</v>
      </c>
      <c r="C47" s="26" t="s">
        <v>53</v>
      </c>
      <c r="D47" s="26" t="s">
        <v>79</v>
      </c>
      <c r="E47" s="26" t="s">
        <v>80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8.2000000000000003E-2</v>
      </c>
      <c r="V47" s="27">
        <v>8.2000000000000003E-2</v>
      </c>
      <c r="W47" s="27">
        <v>0</v>
      </c>
      <c r="X47" s="27">
        <v>0</v>
      </c>
      <c r="Y47" s="27">
        <v>0</v>
      </c>
    </row>
    <row r="48" spans="1:67" ht="90" x14ac:dyDescent="0.25">
      <c r="A48" s="1">
        <v>2629</v>
      </c>
      <c r="C48" s="26" t="s">
        <v>53</v>
      </c>
      <c r="D48" s="26" t="s">
        <v>81</v>
      </c>
      <c r="E48" s="26" t="s">
        <v>82</v>
      </c>
      <c r="F48" s="27">
        <v>1.2909999999999999</v>
      </c>
      <c r="G48" s="27">
        <v>1.2909999999999999</v>
      </c>
      <c r="H48" s="27">
        <v>0</v>
      </c>
      <c r="I48" s="27">
        <v>0</v>
      </c>
      <c r="J48" s="27">
        <v>0</v>
      </c>
      <c r="K48" s="27">
        <v>2.7E-2</v>
      </c>
      <c r="L48" s="27">
        <v>0</v>
      </c>
      <c r="M48" s="27">
        <v>0</v>
      </c>
      <c r="N48" s="27">
        <v>0</v>
      </c>
      <c r="O48" s="27">
        <v>2.7E-2</v>
      </c>
      <c r="P48" s="27">
        <v>-1.264</v>
      </c>
      <c r="Q48" s="27">
        <v>-1.2909999999999999</v>
      </c>
      <c r="R48" s="27">
        <v>0</v>
      </c>
      <c r="S48" s="27">
        <v>0</v>
      </c>
      <c r="T48" s="27">
        <v>2.7E-2</v>
      </c>
      <c r="U48" s="27">
        <v>2.7E-2</v>
      </c>
      <c r="V48" s="27">
        <v>0</v>
      </c>
      <c r="W48" s="27">
        <v>0</v>
      </c>
      <c r="X48" s="27">
        <v>0</v>
      </c>
      <c r="Y48" s="27">
        <v>2.7E-2</v>
      </c>
    </row>
    <row r="49" spans="1:25" ht="90" x14ac:dyDescent="0.25">
      <c r="A49" s="1" t="s">
        <v>83</v>
      </c>
      <c r="C49" s="26" t="s">
        <v>53</v>
      </c>
      <c r="D49" s="26" t="s">
        <v>84</v>
      </c>
      <c r="E49" s="26" t="s">
        <v>85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2.3643299999999998</v>
      </c>
      <c r="V49" s="27">
        <v>2.3643299999999998</v>
      </c>
      <c r="W49" s="27">
        <v>0</v>
      </c>
      <c r="X49" s="27">
        <v>0</v>
      </c>
      <c r="Y49" s="27">
        <v>0</v>
      </c>
    </row>
    <row r="50" spans="1:25" ht="30" x14ac:dyDescent="0.25">
      <c r="A50" s="1">
        <v>112</v>
      </c>
      <c r="C50" s="26" t="s">
        <v>53</v>
      </c>
      <c r="D50" s="26" t="s">
        <v>86</v>
      </c>
      <c r="E50" s="26" t="s">
        <v>87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0.32700000000000001</v>
      </c>
      <c r="V50" s="27">
        <v>0</v>
      </c>
      <c r="W50" s="27">
        <v>0</v>
      </c>
      <c r="X50" s="27">
        <v>0.32700000000000001</v>
      </c>
      <c r="Y50" s="27">
        <v>0</v>
      </c>
    </row>
    <row r="51" spans="1:25" ht="90" x14ac:dyDescent="0.25">
      <c r="A51" s="1">
        <v>2646</v>
      </c>
      <c r="C51" s="26" t="s">
        <v>53</v>
      </c>
      <c r="D51" s="26" t="s">
        <v>88</v>
      </c>
      <c r="E51" s="26" t="s">
        <v>89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1.5055395410000001</v>
      </c>
      <c r="L51" s="27">
        <v>0.94650000000000001</v>
      </c>
      <c r="M51" s="27">
        <v>0</v>
      </c>
      <c r="N51" s="27">
        <v>0.5590395410000002</v>
      </c>
      <c r="O51" s="27">
        <v>0</v>
      </c>
      <c r="P51" s="27">
        <v>1.5055395410000001</v>
      </c>
      <c r="Q51" s="27">
        <v>0.94650000000000001</v>
      </c>
      <c r="R51" s="27">
        <v>0</v>
      </c>
      <c r="S51" s="27">
        <v>0.5590395410000002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</row>
    <row r="52" spans="1:25" ht="135" x14ac:dyDescent="0.25">
      <c r="A52" s="1">
        <v>2675</v>
      </c>
      <c r="C52" s="26" t="s">
        <v>53</v>
      </c>
      <c r="D52" s="26" t="s">
        <v>90</v>
      </c>
      <c r="E52" s="26" t="s">
        <v>91</v>
      </c>
      <c r="F52" s="27">
        <v>23.356999999999999</v>
      </c>
      <c r="G52" s="27">
        <v>0</v>
      </c>
      <c r="H52" s="27">
        <v>0</v>
      </c>
      <c r="I52" s="27">
        <v>20.765639999999998</v>
      </c>
      <c r="J52" s="27">
        <v>2.5913600000000017</v>
      </c>
      <c r="K52" s="27">
        <v>21.919204200000003</v>
      </c>
      <c r="L52" s="27">
        <v>0</v>
      </c>
      <c r="M52" s="27">
        <v>21.2623346978</v>
      </c>
      <c r="N52" s="27">
        <v>0.17089499859999999</v>
      </c>
      <c r="O52" s="27">
        <v>0.48597450360000005</v>
      </c>
      <c r="P52" s="27">
        <v>-1.4377957999999977</v>
      </c>
      <c r="Q52" s="27">
        <v>0</v>
      </c>
      <c r="R52" s="27">
        <v>21.2623346978</v>
      </c>
      <c r="S52" s="27">
        <v>-20.594745001399996</v>
      </c>
      <c r="T52" s="27">
        <v>-2.1053854964000016</v>
      </c>
      <c r="U52" s="27">
        <v>18.59662578</v>
      </c>
      <c r="V52" s="27">
        <v>0</v>
      </c>
      <c r="W52" s="27">
        <v>18.01892771</v>
      </c>
      <c r="X52" s="27">
        <v>0.14482626999999998</v>
      </c>
      <c r="Y52" s="27">
        <v>0.43287180000000003</v>
      </c>
    </row>
    <row r="53" spans="1:25" ht="30" x14ac:dyDescent="0.25">
      <c r="A53" s="1">
        <v>2696</v>
      </c>
      <c r="C53" s="26" t="s">
        <v>53</v>
      </c>
      <c r="D53" s="26" t="s">
        <v>92</v>
      </c>
      <c r="E53" s="26" t="s">
        <v>93</v>
      </c>
      <c r="F53" s="27">
        <v>4.37</v>
      </c>
      <c r="G53" s="27">
        <v>0</v>
      </c>
      <c r="H53" s="27">
        <v>4.37</v>
      </c>
      <c r="I53" s="27">
        <v>0</v>
      </c>
      <c r="J53" s="27">
        <v>0</v>
      </c>
      <c r="K53" s="27">
        <v>8.3575807835999996</v>
      </c>
      <c r="L53" s="27">
        <v>0</v>
      </c>
      <c r="M53" s="27">
        <v>4.5164339283999997</v>
      </c>
      <c r="N53" s="27">
        <v>3.4909500000000002</v>
      </c>
      <c r="O53" s="27">
        <v>0.35019685519999999</v>
      </c>
      <c r="P53" s="27">
        <v>3.9875807835999999</v>
      </c>
      <c r="Q53" s="27">
        <v>0</v>
      </c>
      <c r="R53" s="27">
        <v>0.14643392839999958</v>
      </c>
      <c r="S53" s="27">
        <v>3.4909500000000002</v>
      </c>
      <c r="T53" s="27">
        <v>0.35019685519999999</v>
      </c>
      <c r="U53" s="27">
        <v>1.3864609299999999</v>
      </c>
      <c r="V53" s="27">
        <v>0</v>
      </c>
      <c r="W53" s="27">
        <v>1.33409552</v>
      </c>
      <c r="X53" s="27">
        <v>0</v>
      </c>
      <c r="Y53" s="27">
        <v>5.2365409999999994E-2</v>
      </c>
    </row>
    <row r="54" spans="1:25" ht="45" x14ac:dyDescent="0.25">
      <c r="A54" s="1">
        <v>2703</v>
      </c>
      <c r="C54" s="26" t="s">
        <v>53</v>
      </c>
      <c r="D54" s="26" t="s">
        <v>94</v>
      </c>
      <c r="E54" s="26" t="s">
        <v>95</v>
      </c>
      <c r="F54" s="27">
        <v>14.228999999999999</v>
      </c>
      <c r="G54" s="27">
        <v>0</v>
      </c>
      <c r="H54" s="27">
        <v>3.4150899704344666</v>
      </c>
      <c r="I54" s="27">
        <v>10.326887563334701</v>
      </c>
      <c r="J54" s="27">
        <v>0.48702246623083134</v>
      </c>
      <c r="K54" s="27">
        <v>1.65222E-3</v>
      </c>
      <c r="L54" s="27">
        <v>0</v>
      </c>
      <c r="M54" s="27">
        <v>0</v>
      </c>
      <c r="N54" s="27">
        <v>0</v>
      </c>
      <c r="O54" s="27">
        <v>1.65222E-3</v>
      </c>
      <c r="P54" s="27">
        <v>-14.227347779999999</v>
      </c>
      <c r="Q54" s="27">
        <v>0</v>
      </c>
      <c r="R54" s="27">
        <v>-3.4150899704344666</v>
      </c>
      <c r="S54" s="27">
        <v>-10.326887563334701</v>
      </c>
      <c r="T54" s="27">
        <v>-0.48537024623083136</v>
      </c>
      <c r="U54" s="27">
        <v>1.65222E-3</v>
      </c>
      <c r="V54" s="27">
        <v>0</v>
      </c>
      <c r="W54" s="27">
        <v>0</v>
      </c>
      <c r="X54" s="27">
        <v>0</v>
      </c>
      <c r="Y54" s="27">
        <v>1.65222E-3</v>
      </c>
    </row>
    <row r="55" spans="1:25" ht="105" x14ac:dyDescent="0.25">
      <c r="A55" s="1">
        <v>2752</v>
      </c>
      <c r="C55" s="26" t="s">
        <v>53</v>
      </c>
      <c r="D55" s="26" t="s">
        <v>96</v>
      </c>
      <c r="E55" s="26" t="s">
        <v>97</v>
      </c>
      <c r="F55" s="27">
        <v>39.92</v>
      </c>
      <c r="G55" s="27">
        <v>0</v>
      </c>
      <c r="H55" s="27">
        <v>34.586644414219776</v>
      </c>
      <c r="I55" s="27">
        <v>1.9460038628146314</v>
      </c>
      <c r="J55" s="27">
        <v>3.3873517229655938</v>
      </c>
      <c r="K55" s="27">
        <v>53.733248827000004</v>
      </c>
      <c r="L55" s="27">
        <v>0</v>
      </c>
      <c r="M55" s="27">
        <v>31.516478399999997</v>
      </c>
      <c r="N55" s="27">
        <v>20.541720000000005</v>
      </c>
      <c r="O55" s="27">
        <v>1.6750504270000002</v>
      </c>
      <c r="P55" s="27">
        <v>13.813248827000001</v>
      </c>
      <c r="Q55" s="27">
        <v>0</v>
      </c>
      <c r="R55" s="27">
        <v>-3.0701660142197795</v>
      </c>
      <c r="S55" s="27">
        <v>18.595716137185374</v>
      </c>
      <c r="T55" s="27">
        <v>-1.7123012959655937</v>
      </c>
      <c r="U55" s="27">
        <v>35.429274770000006</v>
      </c>
      <c r="V55" s="27">
        <v>0</v>
      </c>
      <c r="W55" s="27">
        <v>26.708880000000001</v>
      </c>
      <c r="X55" s="27">
        <v>7.282</v>
      </c>
      <c r="Y55" s="27">
        <v>1.4383947699999999</v>
      </c>
    </row>
    <row r="56" spans="1:25" ht="60" x14ac:dyDescent="0.25">
      <c r="A56" s="1">
        <v>2771</v>
      </c>
      <c r="C56" s="26" t="s">
        <v>53</v>
      </c>
      <c r="D56" s="26" t="s">
        <v>98</v>
      </c>
      <c r="E56" s="26" t="s">
        <v>99</v>
      </c>
      <c r="F56" s="27">
        <v>18.891799999999996</v>
      </c>
      <c r="G56" s="27">
        <v>0</v>
      </c>
      <c r="H56" s="27">
        <v>13.110304218352216</v>
      </c>
      <c r="I56" s="27">
        <v>4.4167233626623794</v>
      </c>
      <c r="J56" s="27">
        <v>1.3647724189854049</v>
      </c>
      <c r="K56" s="27">
        <v>7.5727400000000014</v>
      </c>
      <c r="L56" s="27">
        <v>0</v>
      </c>
      <c r="M56" s="27">
        <v>6.5697400000000012</v>
      </c>
      <c r="N56" s="27">
        <v>1.0029999999999999</v>
      </c>
      <c r="O56" s="27">
        <v>0</v>
      </c>
      <c r="P56" s="27">
        <v>-11.319059999999999</v>
      </c>
      <c r="Q56" s="27">
        <v>0</v>
      </c>
      <c r="R56" s="27">
        <v>-6.5405642183522144</v>
      </c>
      <c r="S56" s="27">
        <v>-3.4137233626623793</v>
      </c>
      <c r="T56" s="27">
        <v>-1.3647724189854049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</row>
    <row r="57" spans="1:25" ht="45" x14ac:dyDescent="0.25">
      <c r="A57" s="1">
        <v>2774</v>
      </c>
      <c r="C57" s="26" t="s">
        <v>53</v>
      </c>
      <c r="D57" s="26" t="s">
        <v>100</v>
      </c>
      <c r="E57" s="26" t="s">
        <v>101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0.86795040000000001</v>
      </c>
      <c r="V57" s="27">
        <v>0.86795040000000001</v>
      </c>
      <c r="W57" s="27">
        <v>0</v>
      </c>
      <c r="X57" s="27">
        <v>0</v>
      </c>
      <c r="Y57" s="27">
        <v>0</v>
      </c>
    </row>
    <row r="58" spans="1:25" ht="60" x14ac:dyDescent="0.25">
      <c r="A58" s="1">
        <v>2775</v>
      </c>
      <c r="C58" s="26" t="s">
        <v>53</v>
      </c>
      <c r="D58" s="26" t="s">
        <v>102</v>
      </c>
      <c r="E58" s="26" t="s">
        <v>103</v>
      </c>
      <c r="F58" s="27">
        <v>34.457999999999998</v>
      </c>
      <c r="G58" s="27">
        <v>0</v>
      </c>
      <c r="H58" s="27">
        <v>23.06715013996094</v>
      </c>
      <c r="I58" s="27">
        <v>8.5725917284900817</v>
      </c>
      <c r="J58" s="27">
        <v>2.8182581315489772</v>
      </c>
      <c r="K58" s="27">
        <v>16.713157742800004</v>
      </c>
      <c r="L58" s="27">
        <v>0</v>
      </c>
      <c r="M58" s="27">
        <v>16.712171820000002</v>
      </c>
      <c r="N58" s="27">
        <v>0</v>
      </c>
      <c r="O58" s="27">
        <v>9.8592280000000003E-4</v>
      </c>
      <c r="P58" s="27">
        <v>-17.744842257199998</v>
      </c>
      <c r="Q58" s="27">
        <v>0</v>
      </c>
      <c r="R58" s="27">
        <v>-6.3549783199609386</v>
      </c>
      <c r="S58" s="27">
        <v>-8.5725917284900817</v>
      </c>
      <c r="T58" s="27">
        <v>-2.8172722087489772</v>
      </c>
      <c r="U58" s="27">
        <v>8.6389000000000008E-4</v>
      </c>
      <c r="V58" s="27">
        <v>0</v>
      </c>
      <c r="W58" s="27">
        <v>0</v>
      </c>
      <c r="X58" s="27">
        <v>0</v>
      </c>
      <c r="Y58" s="27">
        <v>8.6389000000000008E-4</v>
      </c>
    </row>
    <row r="59" spans="1:25" ht="75" x14ac:dyDescent="0.25">
      <c r="A59" s="1">
        <v>3051</v>
      </c>
      <c r="C59" s="26" t="s">
        <v>53</v>
      </c>
      <c r="D59" s="26" t="s">
        <v>104</v>
      </c>
      <c r="E59" s="26" t="s">
        <v>105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9.3559313725999989</v>
      </c>
      <c r="L59" s="27">
        <v>0</v>
      </c>
      <c r="M59" s="27">
        <v>0</v>
      </c>
      <c r="N59" s="27">
        <v>8.9066399999999994</v>
      </c>
      <c r="O59" s="27">
        <v>0.44929137260000002</v>
      </c>
      <c r="P59" s="27">
        <v>9.3559313725999989</v>
      </c>
      <c r="Q59" s="27">
        <v>0</v>
      </c>
      <c r="R59" s="27">
        <v>0</v>
      </c>
      <c r="S59" s="27">
        <v>8.9066399999999994</v>
      </c>
      <c r="T59" s="27">
        <v>0.44929137260000002</v>
      </c>
      <c r="U59" s="27">
        <v>8.3290505699999997</v>
      </c>
      <c r="V59" s="27">
        <v>0.4</v>
      </c>
      <c r="W59" s="27">
        <v>0</v>
      </c>
      <c r="X59" s="27">
        <v>7.548</v>
      </c>
      <c r="Y59" s="27">
        <v>0.38105057000000003</v>
      </c>
    </row>
    <row r="60" spans="1:25" ht="90" x14ac:dyDescent="0.25">
      <c r="A60" s="1">
        <v>3105</v>
      </c>
      <c r="C60" s="26" t="s">
        <v>53</v>
      </c>
      <c r="D60" s="26" t="s">
        <v>106</v>
      </c>
      <c r="E60" s="26" t="s">
        <v>107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0.19824</v>
      </c>
      <c r="L60" s="27">
        <v>0</v>
      </c>
      <c r="M60" s="27">
        <v>0</v>
      </c>
      <c r="N60" s="27">
        <v>0</v>
      </c>
      <c r="O60" s="27">
        <v>0.19824</v>
      </c>
      <c r="P60" s="27">
        <v>0.19824</v>
      </c>
      <c r="Q60" s="27">
        <v>0</v>
      </c>
      <c r="R60" s="27">
        <v>0</v>
      </c>
      <c r="S60" s="27">
        <v>0</v>
      </c>
      <c r="T60" s="27">
        <v>0.19824</v>
      </c>
      <c r="U60" s="27">
        <v>0.16800000000000001</v>
      </c>
      <c r="V60" s="27">
        <v>0</v>
      </c>
      <c r="W60" s="27">
        <v>0</v>
      </c>
      <c r="X60" s="27">
        <v>0</v>
      </c>
      <c r="Y60" s="27">
        <v>0.16800000000000001</v>
      </c>
    </row>
    <row r="61" spans="1:25" ht="75" x14ac:dyDescent="0.25">
      <c r="A61" s="1">
        <v>3148</v>
      </c>
      <c r="C61" s="26" t="s">
        <v>53</v>
      </c>
      <c r="D61" s="26" t="s">
        <v>108</v>
      </c>
      <c r="E61" s="26" t="s">
        <v>109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0.49</v>
      </c>
      <c r="V61" s="27">
        <v>0.49</v>
      </c>
      <c r="W61" s="27">
        <v>0</v>
      </c>
      <c r="X61" s="27">
        <v>0</v>
      </c>
      <c r="Y61" s="27">
        <v>0</v>
      </c>
    </row>
    <row r="62" spans="1:25" ht="45" x14ac:dyDescent="0.25">
      <c r="A62" s="1">
        <v>3543</v>
      </c>
      <c r="C62" s="26" t="s">
        <v>53</v>
      </c>
      <c r="D62" s="26" t="s">
        <v>110</v>
      </c>
      <c r="E62" s="26" t="s">
        <v>111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4.7270799999999999</v>
      </c>
      <c r="L62" s="27">
        <v>0.4425</v>
      </c>
      <c r="M62" s="27">
        <v>1.6380465</v>
      </c>
      <c r="N62" s="27">
        <v>2.3816683400000001</v>
      </c>
      <c r="O62" s="27">
        <v>0.26486516000000004</v>
      </c>
      <c r="P62" s="27">
        <v>4.7270799999999999</v>
      </c>
      <c r="Q62" s="27">
        <v>0.4425</v>
      </c>
      <c r="R62" s="27">
        <v>1.6380465</v>
      </c>
      <c r="S62" s="27">
        <v>2.3816683400000001</v>
      </c>
      <c r="T62" s="27">
        <v>0.26486516000000004</v>
      </c>
      <c r="U62" s="27">
        <v>4.0060000000000002</v>
      </c>
      <c r="V62" s="27">
        <v>0.375</v>
      </c>
      <c r="W62" s="27">
        <v>1.3881749999999999</v>
      </c>
      <c r="X62" s="27">
        <v>2.0183629999999999</v>
      </c>
      <c r="Y62" s="27">
        <v>0.22446199999999999</v>
      </c>
    </row>
    <row r="63" spans="1:25" ht="45" x14ac:dyDescent="0.25">
      <c r="A63" s="1" t="s">
        <v>112</v>
      </c>
      <c r="C63" s="26" t="s">
        <v>53</v>
      </c>
      <c r="D63" s="26" t="s">
        <v>113</v>
      </c>
      <c r="E63" s="26" t="s">
        <v>114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25.041920977000004</v>
      </c>
      <c r="L63" s="27">
        <v>0</v>
      </c>
      <c r="M63" s="27">
        <v>7.0236622893999998</v>
      </c>
      <c r="N63" s="27">
        <v>17.362860000000001</v>
      </c>
      <c r="O63" s="27">
        <v>0.65539868760000008</v>
      </c>
      <c r="P63" s="27">
        <v>25.041920977000004</v>
      </c>
      <c r="Q63" s="27">
        <v>0</v>
      </c>
      <c r="R63" s="27">
        <v>7.0236622893999998</v>
      </c>
      <c r="S63" s="27">
        <v>17.362860000000001</v>
      </c>
      <c r="T63" s="27">
        <v>0.65539868760000008</v>
      </c>
      <c r="U63" s="27">
        <v>21.60173288</v>
      </c>
      <c r="V63" s="27">
        <v>8.4699999999999998E-2</v>
      </c>
      <c r="W63" s="27">
        <v>6.2425213600000005</v>
      </c>
      <c r="X63" s="27">
        <v>14.7174</v>
      </c>
      <c r="Y63" s="27">
        <v>0.55711151999999997</v>
      </c>
    </row>
    <row r="64" spans="1:25" ht="45" x14ac:dyDescent="0.25">
      <c r="A64" s="1" t="s">
        <v>115</v>
      </c>
      <c r="C64" s="26" t="s">
        <v>53</v>
      </c>
      <c r="D64" s="26" t="s">
        <v>116</v>
      </c>
      <c r="E64" s="26" t="s">
        <v>117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8.4440000000000001E-3</v>
      </c>
      <c r="L64" s="27">
        <v>0</v>
      </c>
      <c r="M64" s="27">
        <v>0</v>
      </c>
      <c r="N64" s="27">
        <v>0</v>
      </c>
      <c r="O64" s="27">
        <v>8.4440000000000001E-3</v>
      </c>
      <c r="P64" s="27">
        <v>8.4440000000000001E-3</v>
      </c>
      <c r="Q64" s="27">
        <v>0</v>
      </c>
      <c r="R64" s="27">
        <v>0</v>
      </c>
      <c r="S64" s="27">
        <v>0</v>
      </c>
      <c r="T64" s="27">
        <v>8.4440000000000001E-3</v>
      </c>
      <c r="U64" s="27">
        <v>1.2291E-2</v>
      </c>
      <c r="V64" s="27">
        <v>0</v>
      </c>
      <c r="W64" s="27">
        <v>0</v>
      </c>
      <c r="X64" s="27">
        <v>0</v>
      </c>
      <c r="Y64" s="27">
        <v>1.2291E-2</v>
      </c>
    </row>
    <row r="65" spans="1:25" ht="60" x14ac:dyDescent="0.25">
      <c r="A65" s="1" t="s">
        <v>118</v>
      </c>
      <c r="C65" s="26" t="s">
        <v>53</v>
      </c>
      <c r="D65" s="26" t="s">
        <v>119</v>
      </c>
      <c r="E65" s="26" t="s">
        <v>120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2.3052929744000012</v>
      </c>
      <c r="L65" s="27">
        <v>0</v>
      </c>
      <c r="M65" s="27">
        <v>1.0899864200000009</v>
      </c>
      <c r="N65" s="27">
        <v>0</v>
      </c>
      <c r="O65" s="27">
        <v>1.2153065544000001</v>
      </c>
      <c r="P65" s="27">
        <v>2.3052929744000012</v>
      </c>
      <c r="Q65" s="27">
        <v>0</v>
      </c>
      <c r="R65" s="27">
        <v>1.0899864200000009</v>
      </c>
      <c r="S65" s="27">
        <v>0</v>
      </c>
      <c r="T65" s="27">
        <v>1.2153065544000001</v>
      </c>
      <c r="U65" s="27">
        <v>41.359351230000001</v>
      </c>
      <c r="V65" s="27">
        <v>0</v>
      </c>
      <c r="W65" s="27">
        <v>17.005739999999999</v>
      </c>
      <c r="X65" s="27">
        <v>23.2239</v>
      </c>
      <c r="Y65" s="27">
        <v>1.1297112300000001</v>
      </c>
    </row>
    <row r="66" spans="1:25" ht="45" x14ac:dyDescent="0.25">
      <c r="A66" s="1">
        <v>2004</v>
      </c>
      <c r="C66" s="26" t="s">
        <v>53</v>
      </c>
      <c r="D66" s="26" t="s">
        <v>121</v>
      </c>
      <c r="E66" s="26" t="s">
        <v>122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0.621919</v>
      </c>
      <c r="L66" s="27">
        <v>0.621919</v>
      </c>
      <c r="M66" s="27">
        <v>0</v>
      </c>
      <c r="N66" s="27">
        <v>0</v>
      </c>
      <c r="O66" s="27">
        <v>0</v>
      </c>
      <c r="P66" s="27">
        <v>0.621919</v>
      </c>
      <c r="Q66" s="27">
        <v>0.621919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</row>
    <row r="67" spans="1:25" ht="45" x14ac:dyDescent="0.25">
      <c r="A67" s="1">
        <v>2505</v>
      </c>
      <c r="C67" s="26" t="s">
        <v>53</v>
      </c>
      <c r="D67" s="26" t="s">
        <v>123</v>
      </c>
      <c r="E67" s="26" t="s">
        <v>124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-1.77E-2</v>
      </c>
      <c r="L67" s="27">
        <v>0</v>
      </c>
      <c r="M67" s="27">
        <v>0</v>
      </c>
      <c r="N67" s="27">
        <v>0</v>
      </c>
      <c r="O67" s="27">
        <v>-1.77E-2</v>
      </c>
      <c r="P67" s="27">
        <v>-1.77E-2</v>
      </c>
      <c r="Q67" s="27">
        <v>0</v>
      </c>
      <c r="R67" s="27">
        <v>0</v>
      </c>
      <c r="S67" s="27">
        <v>0</v>
      </c>
      <c r="T67" s="27">
        <v>-1.77E-2</v>
      </c>
      <c r="U67" s="27">
        <v>-1.4999999999999999E-2</v>
      </c>
      <c r="V67" s="27">
        <v>0</v>
      </c>
      <c r="W67" s="27">
        <v>0</v>
      </c>
      <c r="X67" s="27">
        <v>0</v>
      </c>
      <c r="Y67" s="27">
        <v>-1.4999999999999999E-2</v>
      </c>
    </row>
    <row r="68" spans="1:25" ht="45" x14ac:dyDescent="0.25">
      <c r="A68" s="1">
        <v>947</v>
      </c>
      <c r="C68" s="26" t="s">
        <v>53</v>
      </c>
      <c r="D68" s="26" t="s">
        <v>125</v>
      </c>
      <c r="E68" s="26" t="s">
        <v>126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1.18415936</v>
      </c>
      <c r="L68" s="27">
        <v>0</v>
      </c>
      <c r="M68" s="27">
        <v>0.52576669999999992</v>
      </c>
      <c r="N68" s="27">
        <v>0</v>
      </c>
      <c r="O68" s="27">
        <v>0.65839266000000007</v>
      </c>
      <c r="P68" s="27">
        <v>1.18415936</v>
      </c>
      <c r="Q68" s="27">
        <v>0</v>
      </c>
      <c r="R68" s="27">
        <v>0.52576669999999992</v>
      </c>
      <c r="S68" s="27">
        <v>0</v>
      </c>
      <c r="T68" s="27">
        <v>0.65839266000000007</v>
      </c>
      <c r="U68" s="27">
        <v>1.027037</v>
      </c>
      <c r="V68" s="27">
        <v>0</v>
      </c>
      <c r="W68" s="27">
        <v>0.44556499999999999</v>
      </c>
      <c r="X68" s="27">
        <v>0</v>
      </c>
      <c r="Y68" s="27">
        <v>0.58147199999999999</v>
      </c>
    </row>
    <row r="69" spans="1:25" ht="90" x14ac:dyDescent="0.25">
      <c r="A69" s="1">
        <v>2566</v>
      </c>
      <c r="C69" s="26" t="s">
        <v>53</v>
      </c>
      <c r="D69" s="26" t="s">
        <v>127</v>
      </c>
      <c r="E69" s="26" t="s">
        <v>128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8.2333320000000002E-2</v>
      </c>
      <c r="L69" s="27">
        <v>0</v>
      </c>
      <c r="M69" s="27">
        <v>0</v>
      </c>
      <c r="N69" s="27">
        <v>0</v>
      </c>
      <c r="O69" s="27">
        <v>8.2333320000000002E-2</v>
      </c>
      <c r="P69" s="27">
        <v>8.2333320000000002E-2</v>
      </c>
      <c r="Q69" s="27">
        <v>0</v>
      </c>
      <c r="R69" s="27">
        <v>0</v>
      </c>
      <c r="S69" s="27">
        <v>0</v>
      </c>
      <c r="T69" s="27">
        <v>8.2333320000000002E-2</v>
      </c>
      <c r="U69" s="27">
        <v>6.9774000000000003E-2</v>
      </c>
      <c r="V69" s="27">
        <v>0</v>
      </c>
      <c r="W69" s="27">
        <v>0</v>
      </c>
      <c r="X69" s="27">
        <v>0</v>
      </c>
      <c r="Y69" s="27">
        <v>6.9774000000000003E-2</v>
      </c>
    </row>
    <row r="70" spans="1:25" ht="75" x14ac:dyDescent="0.25">
      <c r="A70" s="1">
        <v>3994</v>
      </c>
      <c r="C70" s="26" t="s">
        <v>53</v>
      </c>
      <c r="D70" s="26" t="s">
        <v>129</v>
      </c>
      <c r="E70" s="26" t="s">
        <v>130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0.19</v>
      </c>
      <c r="V70" s="27">
        <v>0.19</v>
      </c>
      <c r="W70" s="27">
        <v>0</v>
      </c>
      <c r="X70" s="27">
        <v>0</v>
      </c>
      <c r="Y70" s="27">
        <v>0</v>
      </c>
    </row>
    <row r="71" spans="1:25" ht="30" x14ac:dyDescent="0.25">
      <c r="A71" s="1">
        <v>814</v>
      </c>
      <c r="C71" s="26" t="s">
        <v>53</v>
      </c>
      <c r="D71" s="26" t="s">
        <v>131</v>
      </c>
      <c r="E71" s="26" t="s">
        <v>132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</row>
    <row r="72" spans="1:25" ht="75" x14ac:dyDescent="0.25">
      <c r="A72" s="1">
        <v>1468</v>
      </c>
      <c r="C72" s="26" t="s">
        <v>53</v>
      </c>
      <c r="D72" s="26" t="s">
        <v>133</v>
      </c>
      <c r="E72" s="26" t="s">
        <v>134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0.18301200000000001</v>
      </c>
      <c r="L72" s="27">
        <v>0.18301200000000001</v>
      </c>
      <c r="M72" s="27">
        <v>0</v>
      </c>
      <c r="N72" s="27">
        <v>0</v>
      </c>
      <c r="O72" s="27">
        <v>0</v>
      </c>
      <c r="P72" s="27">
        <v>0.18301200000000001</v>
      </c>
      <c r="Q72" s="27">
        <v>0.18301200000000001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</row>
    <row r="73" spans="1:25" ht="75" x14ac:dyDescent="0.25">
      <c r="A73" s="1">
        <v>3016</v>
      </c>
      <c r="C73" s="26" t="s">
        <v>53</v>
      </c>
      <c r="D73" s="26" t="s">
        <v>135</v>
      </c>
      <c r="E73" s="26" t="s">
        <v>136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9.5579999999999998E-2</v>
      </c>
      <c r="L73" s="27">
        <v>9.5579999999999998E-2</v>
      </c>
      <c r="M73" s="27">
        <v>0</v>
      </c>
      <c r="N73" s="27">
        <v>0</v>
      </c>
      <c r="O73" s="27">
        <v>0</v>
      </c>
      <c r="P73" s="27">
        <v>9.5579999999999998E-2</v>
      </c>
      <c r="Q73" s="27">
        <v>9.5579999999999998E-2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</row>
    <row r="74" spans="1:25" ht="45" x14ac:dyDescent="0.25">
      <c r="A74" s="1">
        <v>3111</v>
      </c>
      <c r="C74" s="26" t="s">
        <v>53</v>
      </c>
      <c r="D74" s="26" t="s">
        <v>137</v>
      </c>
      <c r="E74" s="26" t="s">
        <v>138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0.76468599999999998</v>
      </c>
      <c r="L74" s="27">
        <v>0.18773799999999999</v>
      </c>
      <c r="M74" s="27">
        <v>0.142008</v>
      </c>
      <c r="N74" s="27">
        <v>0.40107399999999999</v>
      </c>
      <c r="O74" s="27">
        <v>3.3866E-2</v>
      </c>
      <c r="P74" s="27">
        <v>0.76468599999999998</v>
      </c>
      <c r="Q74" s="27">
        <v>0.18773799999999999</v>
      </c>
      <c r="R74" s="27">
        <v>0.142008</v>
      </c>
      <c r="S74" s="27">
        <v>0.40107399999999999</v>
      </c>
      <c r="T74" s="27">
        <v>3.3866E-2</v>
      </c>
      <c r="U74" s="27">
        <v>0.5717819999999999</v>
      </c>
      <c r="V74" s="27">
        <v>0</v>
      </c>
      <c r="W74" s="27">
        <v>0.142008</v>
      </c>
      <c r="X74" s="27">
        <v>0.40107399999999999</v>
      </c>
      <c r="Y74" s="27">
        <v>2.87E-2</v>
      </c>
    </row>
    <row r="75" spans="1:25" ht="60" x14ac:dyDescent="0.25">
      <c r="A75" s="1">
        <v>4174</v>
      </c>
      <c r="C75" s="26" t="s">
        <v>53</v>
      </c>
      <c r="D75" s="26" t="s">
        <v>139</v>
      </c>
      <c r="E75" s="26" t="s">
        <v>140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0.19</v>
      </c>
      <c r="V75" s="27">
        <v>0.19</v>
      </c>
      <c r="W75" s="27">
        <v>0</v>
      </c>
      <c r="X75" s="27">
        <v>0</v>
      </c>
      <c r="Y75" s="27">
        <v>0</v>
      </c>
    </row>
    <row r="76" spans="1:25" ht="45" x14ac:dyDescent="0.25">
      <c r="A76" s="1">
        <v>4184</v>
      </c>
      <c r="C76" s="26" t="s">
        <v>53</v>
      </c>
      <c r="D76" s="26" t="s">
        <v>141</v>
      </c>
      <c r="E76" s="26" t="s">
        <v>142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0.35954000000000003</v>
      </c>
      <c r="V76" s="27">
        <v>0.35954000000000003</v>
      </c>
      <c r="W76" s="27">
        <v>0</v>
      </c>
      <c r="X76" s="27">
        <v>0</v>
      </c>
      <c r="Y76" s="27">
        <v>0</v>
      </c>
    </row>
    <row r="77" spans="1:25" ht="60" x14ac:dyDescent="0.25">
      <c r="A77" s="1">
        <v>2783</v>
      </c>
      <c r="C77" s="26" t="s">
        <v>53</v>
      </c>
      <c r="D77" s="26" t="s">
        <v>143</v>
      </c>
      <c r="E77" s="26" t="s">
        <v>144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0.30180200000000001</v>
      </c>
      <c r="L77" s="27">
        <v>0</v>
      </c>
      <c r="M77" s="27">
        <v>0.30180200000000001</v>
      </c>
      <c r="N77" s="27">
        <v>0</v>
      </c>
      <c r="O77" s="27">
        <v>0</v>
      </c>
      <c r="P77" s="27">
        <v>0.30180200000000001</v>
      </c>
      <c r="Q77" s="27">
        <v>0</v>
      </c>
      <c r="R77" s="27">
        <v>0.30180200000000001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</row>
    <row r="78" spans="1:25" ht="45" x14ac:dyDescent="0.25">
      <c r="A78" s="1">
        <v>2914</v>
      </c>
      <c r="C78" s="26" t="s">
        <v>53</v>
      </c>
      <c r="D78" s="26" t="s">
        <v>145</v>
      </c>
      <c r="E78" s="26" t="s">
        <v>146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1.0223262900000001</v>
      </c>
      <c r="L78" s="27">
        <v>0</v>
      </c>
      <c r="M78" s="27">
        <v>0.601720586</v>
      </c>
      <c r="N78" s="27">
        <v>0.34994552000000001</v>
      </c>
      <c r="O78" s="27">
        <v>7.0660184000000015E-2</v>
      </c>
      <c r="P78" s="27">
        <v>1.0223262900000001</v>
      </c>
      <c r="Q78" s="27">
        <v>0</v>
      </c>
      <c r="R78" s="27">
        <v>0.601720586</v>
      </c>
      <c r="S78" s="27">
        <v>0.34994552000000001</v>
      </c>
      <c r="T78" s="27">
        <v>7.0660184000000015E-2</v>
      </c>
      <c r="U78" s="27">
        <v>0.86821803000000008</v>
      </c>
      <c r="V78" s="27">
        <v>0</v>
      </c>
      <c r="W78" s="27">
        <v>0.50993270000000002</v>
      </c>
      <c r="X78" s="27">
        <v>0.29656399999999999</v>
      </c>
      <c r="Y78" s="27">
        <v>6.1721330000000005E-2</v>
      </c>
    </row>
    <row r="79" spans="1:25" ht="60" x14ac:dyDescent="0.25">
      <c r="A79" s="1">
        <v>2955</v>
      </c>
      <c r="C79" s="26" t="s">
        <v>53</v>
      </c>
      <c r="D79" s="26" t="s">
        <v>147</v>
      </c>
      <c r="E79" s="26" t="s">
        <v>148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</row>
    <row r="80" spans="1:25" ht="45" x14ac:dyDescent="0.25">
      <c r="A80" s="1">
        <v>2272</v>
      </c>
      <c r="C80" s="26" t="s">
        <v>53</v>
      </c>
      <c r="D80" s="26" t="s">
        <v>149</v>
      </c>
      <c r="E80" s="26" t="s">
        <v>150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5.3686032839999998</v>
      </c>
      <c r="L80" s="27">
        <v>0</v>
      </c>
      <c r="M80" s="27">
        <v>3.1283546636000001</v>
      </c>
      <c r="N80" s="27">
        <v>2.1829999999999998</v>
      </c>
      <c r="O80" s="27">
        <v>5.7248620399999998E-2</v>
      </c>
      <c r="P80" s="27">
        <v>5.3686032839999998</v>
      </c>
      <c r="Q80" s="27">
        <v>0</v>
      </c>
      <c r="R80" s="27">
        <v>3.1283546636000001</v>
      </c>
      <c r="S80" s="27">
        <v>2.1829999999999998</v>
      </c>
      <c r="T80" s="27">
        <v>5.7248620399999998E-2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</row>
    <row r="81" spans="1:25" ht="60" x14ac:dyDescent="0.25">
      <c r="A81" s="1">
        <v>2736</v>
      </c>
      <c r="C81" s="26" t="s">
        <v>53</v>
      </c>
      <c r="D81" s="26" t="s">
        <v>151</v>
      </c>
      <c r="E81" s="26" t="s">
        <v>152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0.998</v>
      </c>
      <c r="V81" s="27">
        <v>0</v>
      </c>
      <c r="W81" s="27">
        <v>0.998</v>
      </c>
      <c r="X81" s="27">
        <v>0</v>
      </c>
      <c r="Y81" s="27">
        <v>0</v>
      </c>
    </row>
    <row r="82" spans="1:25" ht="45" x14ac:dyDescent="0.25">
      <c r="A82" s="1">
        <v>3090</v>
      </c>
      <c r="C82" s="26" t="s">
        <v>53</v>
      </c>
      <c r="D82" s="26" t="s">
        <v>153</v>
      </c>
      <c r="E82" s="26" t="s">
        <v>154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0.1431280342</v>
      </c>
      <c r="L82" s="27">
        <v>8.2500000000000004E-2</v>
      </c>
      <c r="M82" s="27">
        <v>0</v>
      </c>
      <c r="N82" s="27">
        <v>0</v>
      </c>
      <c r="O82" s="27">
        <v>6.06280342E-2</v>
      </c>
      <c r="P82" s="27">
        <v>0.1431280342</v>
      </c>
      <c r="Q82" s="27">
        <v>8.2500000000000004E-2</v>
      </c>
      <c r="R82" s="27">
        <v>0</v>
      </c>
      <c r="S82" s="27">
        <v>0</v>
      </c>
      <c r="T82" s="27">
        <v>6.06280342E-2</v>
      </c>
      <c r="U82" s="27">
        <v>1.8438796900000001</v>
      </c>
      <c r="V82" s="27">
        <v>8.2500000000000004E-2</v>
      </c>
      <c r="W82" s="27">
        <v>1.71</v>
      </c>
      <c r="X82" s="27">
        <v>0</v>
      </c>
      <c r="Y82" s="27">
        <v>5.1379690000000006E-2</v>
      </c>
    </row>
    <row r="83" spans="1:25" ht="30" x14ac:dyDescent="0.25">
      <c r="A83" s="1">
        <v>2849</v>
      </c>
      <c r="C83" s="26" t="s">
        <v>53</v>
      </c>
      <c r="D83" s="26" t="s">
        <v>155</v>
      </c>
      <c r="E83" s="26" t="s">
        <v>156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</row>
    <row r="84" spans="1:25" ht="45" x14ac:dyDescent="0.25">
      <c r="A84" s="1">
        <v>2856</v>
      </c>
      <c r="C84" s="26" t="s">
        <v>53</v>
      </c>
      <c r="D84" s="26" t="s">
        <v>157</v>
      </c>
      <c r="E84" s="26" t="s">
        <v>158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</row>
    <row r="85" spans="1:25" ht="45" x14ac:dyDescent="0.25">
      <c r="A85" s="1">
        <v>3110</v>
      </c>
      <c r="C85" s="26" t="s">
        <v>53</v>
      </c>
      <c r="D85" s="26" t="s">
        <v>159</v>
      </c>
      <c r="E85" s="26" t="s">
        <v>160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6.9184339999999482E-3</v>
      </c>
      <c r="L85" s="27">
        <v>0</v>
      </c>
      <c r="M85" s="27">
        <v>-5.9000000052037647E-8</v>
      </c>
      <c r="N85" s="27">
        <v>0</v>
      </c>
      <c r="O85" s="27">
        <v>6.9184930000000004E-3</v>
      </c>
      <c r="P85" s="27">
        <v>6.9184339999999482E-3</v>
      </c>
      <c r="Q85" s="27">
        <v>0</v>
      </c>
      <c r="R85" s="27">
        <v>-5.9000000052037647E-8</v>
      </c>
      <c r="S85" s="27">
        <v>0</v>
      </c>
      <c r="T85" s="27">
        <v>6.9184930000000004E-3</v>
      </c>
      <c r="U85" s="27">
        <v>0.71126308999999999</v>
      </c>
      <c r="V85" s="27">
        <v>0</v>
      </c>
      <c r="W85" s="27">
        <v>0.70357599999999998</v>
      </c>
      <c r="X85" s="27">
        <v>0</v>
      </c>
      <c r="Y85" s="27">
        <v>7.6870899999999997E-3</v>
      </c>
    </row>
    <row r="86" spans="1:25" ht="30" x14ac:dyDescent="0.25">
      <c r="A86" s="1" t="s">
        <v>161</v>
      </c>
      <c r="C86" s="26" t="s">
        <v>53</v>
      </c>
      <c r="D86" s="26" t="s">
        <v>162</v>
      </c>
      <c r="E86" s="26" t="s">
        <v>163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0.18651758000000002</v>
      </c>
      <c r="L86" s="27">
        <v>0.17648806</v>
      </c>
      <c r="M86" s="27">
        <v>0</v>
      </c>
      <c r="N86" s="27">
        <v>0</v>
      </c>
      <c r="O86" s="27">
        <v>1.002952E-2</v>
      </c>
      <c r="P86" s="27">
        <v>0.18651758000000002</v>
      </c>
      <c r="Q86" s="27">
        <v>0.17648806</v>
      </c>
      <c r="R86" s="27">
        <v>0</v>
      </c>
      <c r="S86" s="27">
        <v>0</v>
      </c>
      <c r="T86" s="27">
        <v>1.002952E-2</v>
      </c>
      <c r="U86" s="27">
        <v>0.16264652000000002</v>
      </c>
      <c r="V86" s="27">
        <v>0.152617</v>
      </c>
      <c r="W86" s="27">
        <v>0</v>
      </c>
      <c r="X86" s="27">
        <v>0</v>
      </c>
      <c r="Y86" s="27">
        <v>1.002952E-2</v>
      </c>
    </row>
    <row r="87" spans="1:25" ht="60" x14ac:dyDescent="0.25">
      <c r="A87" s="1">
        <v>1460</v>
      </c>
      <c r="C87" s="26" t="s">
        <v>53</v>
      </c>
      <c r="D87" s="26" t="s">
        <v>164</v>
      </c>
      <c r="E87" s="26" t="s">
        <v>165</v>
      </c>
      <c r="F87" s="27">
        <v>1.4114508809328348</v>
      </c>
      <c r="G87" s="27">
        <v>0</v>
      </c>
      <c r="H87" s="27">
        <v>0</v>
      </c>
      <c r="I87" s="27">
        <v>0</v>
      </c>
      <c r="J87" s="27">
        <v>1.4114508809328348</v>
      </c>
      <c r="K87" s="27">
        <v>0.7</v>
      </c>
      <c r="L87" s="27">
        <v>0.7</v>
      </c>
      <c r="M87" s="27">
        <v>0</v>
      </c>
      <c r="N87" s="27">
        <v>0</v>
      </c>
      <c r="O87" s="27">
        <v>0</v>
      </c>
      <c r="P87" s="27">
        <v>-0.71145088093283482</v>
      </c>
      <c r="Q87" s="27">
        <v>0.7</v>
      </c>
      <c r="R87" s="27">
        <v>0</v>
      </c>
      <c r="S87" s="27">
        <v>0</v>
      </c>
      <c r="T87" s="27">
        <v>-1.4114508809328348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</row>
    <row r="88" spans="1:25" ht="60" x14ac:dyDescent="0.25">
      <c r="A88" s="1">
        <v>2185</v>
      </c>
      <c r="C88" s="26" t="s">
        <v>53</v>
      </c>
      <c r="D88" s="26" t="s">
        <v>166</v>
      </c>
      <c r="E88" s="26" t="s">
        <v>167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0.41710950879999997</v>
      </c>
      <c r="L88" s="27">
        <v>0</v>
      </c>
      <c r="M88" s="27">
        <v>0</v>
      </c>
      <c r="N88" s="27">
        <v>0</v>
      </c>
      <c r="O88" s="27">
        <v>0.41710950879999997</v>
      </c>
      <c r="P88" s="27">
        <v>0.41710950879999997</v>
      </c>
      <c r="Q88" s="27">
        <v>0</v>
      </c>
      <c r="R88" s="27">
        <v>0</v>
      </c>
      <c r="S88" s="27">
        <v>0</v>
      </c>
      <c r="T88" s="27">
        <v>0.41710950879999997</v>
      </c>
      <c r="U88" s="27">
        <v>11.056913679999999</v>
      </c>
      <c r="V88" s="27">
        <v>0</v>
      </c>
      <c r="W88" s="27">
        <v>0.62046199999999996</v>
      </c>
      <c r="X88" s="27">
        <v>10.081</v>
      </c>
      <c r="Y88" s="27">
        <v>0.35545167999999999</v>
      </c>
    </row>
    <row r="89" spans="1:25" ht="120" x14ac:dyDescent="0.25">
      <c r="A89" s="1">
        <v>2044</v>
      </c>
      <c r="C89" s="26" t="s">
        <v>53</v>
      </c>
      <c r="D89" s="26" t="s">
        <v>168</v>
      </c>
      <c r="E89" s="26" t="s">
        <v>169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12.3116</v>
      </c>
      <c r="L89" s="27">
        <v>0</v>
      </c>
      <c r="M89" s="27">
        <v>11.886505</v>
      </c>
      <c r="N89" s="27">
        <v>0.10649500000000001</v>
      </c>
      <c r="O89" s="27">
        <v>0.31859999999999999</v>
      </c>
      <c r="P89" s="27">
        <v>12.3116</v>
      </c>
      <c r="Q89" s="27">
        <v>0</v>
      </c>
      <c r="R89" s="27">
        <v>11.886505</v>
      </c>
      <c r="S89" s="27">
        <v>0.10649500000000001</v>
      </c>
      <c r="T89" s="27">
        <v>0.31859999999999999</v>
      </c>
      <c r="U89" s="27">
        <v>0.27</v>
      </c>
      <c r="V89" s="27">
        <v>0</v>
      </c>
      <c r="W89" s="27">
        <v>0</v>
      </c>
      <c r="X89" s="27">
        <v>0</v>
      </c>
      <c r="Y89" s="27">
        <v>0.27</v>
      </c>
    </row>
    <row r="90" spans="1:25" ht="45" x14ac:dyDescent="0.25">
      <c r="A90" s="1">
        <v>2354</v>
      </c>
      <c r="C90" s="26" t="s">
        <v>53</v>
      </c>
      <c r="D90" s="26" t="s">
        <v>170</v>
      </c>
      <c r="E90" s="26" t="s">
        <v>171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27">
        <v>8.0107392455999999</v>
      </c>
      <c r="L90" s="27">
        <v>8.2000000000000003E-2</v>
      </c>
      <c r="M90" s="27">
        <v>0</v>
      </c>
      <c r="N90" s="27">
        <v>7.6074599999999997</v>
      </c>
      <c r="O90" s="27">
        <v>0.32127924560000004</v>
      </c>
      <c r="P90" s="27">
        <v>8.0107392455999999</v>
      </c>
      <c r="Q90" s="27">
        <v>8.2000000000000003E-2</v>
      </c>
      <c r="R90" s="27">
        <v>0</v>
      </c>
      <c r="S90" s="27">
        <v>7.6074599999999997</v>
      </c>
      <c r="T90" s="27">
        <v>0.32127924560000004</v>
      </c>
      <c r="U90" s="27">
        <v>9.5340000000000007</v>
      </c>
      <c r="V90" s="27">
        <v>8.2000000000000003E-2</v>
      </c>
      <c r="W90" s="27">
        <v>2.73</v>
      </c>
      <c r="X90" s="27">
        <v>6.4470000000000001</v>
      </c>
      <c r="Y90" s="27">
        <v>0.27500000000000002</v>
      </c>
    </row>
    <row r="91" spans="1:25" ht="45" x14ac:dyDescent="0.25">
      <c r="A91" s="1">
        <v>2385</v>
      </c>
      <c r="C91" s="26" t="s">
        <v>53</v>
      </c>
      <c r="D91" s="26" t="s">
        <v>172</v>
      </c>
      <c r="E91" s="26" t="s">
        <v>173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27">
        <v>1.5193561600000001</v>
      </c>
      <c r="L91" s="27">
        <v>0</v>
      </c>
      <c r="M91" s="27">
        <v>1.5193561600000001</v>
      </c>
      <c r="N91" s="27">
        <v>0</v>
      </c>
      <c r="O91" s="27">
        <v>0</v>
      </c>
      <c r="P91" s="27">
        <v>1.5193561600000001</v>
      </c>
      <c r="Q91" s="27">
        <v>0</v>
      </c>
      <c r="R91" s="27">
        <v>1.5193561600000001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</row>
    <row r="92" spans="1:25" ht="60" x14ac:dyDescent="0.25">
      <c r="A92" s="1">
        <v>2574</v>
      </c>
      <c r="C92" s="26" t="s">
        <v>53</v>
      </c>
      <c r="D92" s="26" t="s">
        <v>174</v>
      </c>
      <c r="E92" s="26" t="s">
        <v>175</v>
      </c>
      <c r="F92" s="27">
        <v>0</v>
      </c>
      <c r="G92" s="27">
        <v>0</v>
      </c>
      <c r="H92" s="27">
        <v>0</v>
      </c>
      <c r="I92" s="27">
        <v>0</v>
      </c>
      <c r="J92" s="27">
        <v>0</v>
      </c>
      <c r="K92" s="27">
        <v>5.0213061300000001</v>
      </c>
      <c r="L92" s="27">
        <v>0</v>
      </c>
      <c r="M92" s="27">
        <v>0</v>
      </c>
      <c r="N92" s="27">
        <v>5.0209000000000001</v>
      </c>
      <c r="O92" s="27">
        <v>4.0612999999999999E-4</v>
      </c>
      <c r="P92" s="27">
        <v>5.0213061300000001</v>
      </c>
      <c r="Q92" s="27">
        <v>0</v>
      </c>
      <c r="R92" s="27">
        <v>0</v>
      </c>
      <c r="S92" s="27">
        <v>5.0209000000000001</v>
      </c>
      <c r="T92" s="27">
        <v>4.0612999999999999E-4</v>
      </c>
      <c r="U92" s="27">
        <v>3.19840613</v>
      </c>
      <c r="V92" s="27">
        <v>0</v>
      </c>
      <c r="W92" s="27">
        <v>3.198</v>
      </c>
      <c r="X92" s="27">
        <v>0</v>
      </c>
      <c r="Y92" s="27">
        <v>4.0612999999999999E-4</v>
      </c>
    </row>
    <row r="93" spans="1:25" ht="75" x14ac:dyDescent="0.25">
      <c r="A93" s="1">
        <v>2575</v>
      </c>
      <c r="C93" s="26" t="s">
        <v>53</v>
      </c>
      <c r="D93" s="26" t="s">
        <v>176</v>
      </c>
      <c r="E93" s="26" t="s">
        <v>177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1.6901999999999998E-4</v>
      </c>
      <c r="L93" s="27">
        <v>0</v>
      </c>
      <c r="M93" s="27">
        <v>0</v>
      </c>
      <c r="N93" s="27">
        <v>0</v>
      </c>
      <c r="O93" s="27">
        <v>1.6901999999999998E-4</v>
      </c>
      <c r="P93" s="27">
        <v>1.6901999999999998E-4</v>
      </c>
      <c r="Q93" s="27">
        <v>0</v>
      </c>
      <c r="R93" s="27">
        <v>0</v>
      </c>
      <c r="S93" s="27">
        <v>0</v>
      </c>
      <c r="T93" s="27">
        <v>1.6901999999999998E-4</v>
      </c>
      <c r="U93" s="27">
        <v>1.6901999999999998E-4</v>
      </c>
      <c r="V93" s="27">
        <v>0</v>
      </c>
      <c r="W93" s="27">
        <v>0</v>
      </c>
      <c r="X93" s="27">
        <v>0</v>
      </c>
      <c r="Y93" s="27">
        <v>1.6901999999999998E-4</v>
      </c>
    </row>
    <row r="94" spans="1:25" ht="120" x14ac:dyDescent="0.25">
      <c r="A94" s="1">
        <v>2565</v>
      </c>
      <c r="C94" s="26" t="s">
        <v>53</v>
      </c>
      <c r="D94" s="26" t="s">
        <v>178</v>
      </c>
      <c r="E94" s="26" t="s">
        <v>179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0.78500000000000014</v>
      </c>
      <c r="L94" s="27">
        <v>0</v>
      </c>
      <c r="M94" s="27">
        <v>0</v>
      </c>
      <c r="N94" s="27">
        <v>0.78500000000000014</v>
      </c>
      <c r="O94" s="27">
        <v>0</v>
      </c>
      <c r="P94" s="27">
        <v>0.78500000000000014</v>
      </c>
      <c r="Q94" s="27">
        <v>0</v>
      </c>
      <c r="R94" s="27">
        <v>0</v>
      </c>
      <c r="S94" s="27">
        <v>0.78500000000000014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</row>
    <row r="95" spans="1:25" ht="60" x14ac:dyDescent="0.25">
      <c r="A95" s="1">
        <v>2581</v>
      </c>
      <c r="C95" s="26" t="s">
        <v>53</v>
      </c>
      <c r="D95" s="26" t="s">
        <v>180</v>
      </c>
      <c r="E95" s="26" t="s">
        <v>181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0.42</v>
      </c>
      <c r="L95" s="27">
        <v>0</v>
      </c>
      <c r="M95" s="27">
        <v>0</v>
      </c>
      <c r="N95" s="27">
        <v>0.42</v>
      </c>
      <c r="O95" s="27">
        <v>0</v>
      </c>
      <c r="P95" s="27">
        <v>0.42</v>
      </c>
      <c r="Q95" s="27">
        <v>0</v>
      </c>
      <c r="R95" s="27">
        <v>0</v>
      </c>
      <c r="S95" s="27">
        <v>0.42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</row>
    <row r="96" spans="1:25" ht="45" x14ac:dyDescent="0.25">
      <c r="A96" s="1">
        <v>4576</v>
      </c>
      <c r="C96" s="26" t="s">
        <v>53</v>
      </c>
      <c r="D96" s="26" t="s">
        <v>182</v>
      </c>
      <c r="E96" s="26" t="s">
        <v>183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6.70088244E-2</v>
      </c>
      <c r="L96" s="27">
        <v>0</v>
      </c>
      <c r="M96" s="27">
        <v>4.7279059999999998E-2</v>
      </c>
      <c r="N96" s="27">
        <v>0</v>
      </c>
      <c r="O96" s="27">
        <v>1.9729764399999999E-2</v>
      </c>
      <c r="P96" s="27">
        <v>6.70088244E-2</v>
      </c>
      <c r="Q96" s="27">
        <v>0</v>
      </c>
      <c r="R96" s="27">
        <v>4.7279059999999998E-2</v>
      </c>
      <c r="S96" s="27">
        <v>0</v>
      </c>
      <c r="T96" s="27">
        <v>1.9729764399999999E-2</v>
      </c>
      <c r="U96" s="27">
        <v>5.9633579999999999E-2</v>
      </c>
      <c r="V96" s="27">
        <v>0</v>
      </c>
      <c r="W96" s="27">
        <v>4.0066999999999998E-2</v>
      </c>
      <c r="X96" s="27">
        <v>0</v>
      </c>
      <c r="Y96" s="27">
        <v>1.956658E-2</v>
      </c>
    </row>
    <row r="97" spans="1:25" ht="60" x14ac:dyDescent="0.25">
      <c r="A97" s="1">
        <v>2642</v>
      </c>
      <c r="C97" s="26" t="s">
        <v>53</v>
      </c>
      <c r="D97" s="26" t="s">
        <v>184</v>
      </c>
      <c r="E97" s="26" t="s">
        <v>185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-0.28510799599999997</v>
      </c>
      <c r="L97" s="27">
        <v>0</v>
      </c>
      <c r="M97" s="27">
        <v>0</v>
      </c>
      <c r="N97" s="27">
        <v>0</v>
      </c>
      <c r="O97" s="27">
        <v>-0.28510799599999997</v>
      </c>
      <c r="P97" s="27">
        <v>-0.28510799599999997</v>
      </c>
      <c r="Q97" s="27">
        <v>0</v>
      </c>
      <c r="R97" s="27">
        <v>0</v>
      </c>
      <c r="S97" s="27">
        <v>0</v>
      </c>
      <c r="T97" s="27">
        <v>-0.28510799599999997</v>
      </c>
      <c r="U97" s="27">
        <v>6.6704319999999984E-2</v>
      </c>
      <c r="V97" s="27">
        <v>0</v>
      </c>
      <c r="W97" s="27">
        <v>0.34001399999999998</v>
      </c>
      <c r="X97" s="27">
        <v>0</v>
      </c>
      <c r="Y97" s="27">
        <v>-0.27330968</v>
      </c>
    </row>
    <row r="98" spans="1:25" ht="75" x14ac:dyDescent="0.25">
      <c r="A98" s="1">
        <v>2710</v>
      </c>
      <c r="C98" s="26" t="s">
        <v>53</v>
      </c>
      <c r="D98" s="26" t="s">
        <v>186</v>
      </c>
      <c r="E98" s="26" t="s">
        <v>187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6.2362999999999991</v>
      </c>
      <c r="L98" s="27">
        <v>0</v>
      </c>
      <c r="M98" s="27">
        <v>2.6700720456</v>
      </c>
      <c r="N98" s="27">
        <v>3.4809999999999999</v>
      </c>
      <c r="O98" s="27">
        <v>8.52279544E-2</v>
      </c>
      <c r="P98" s="27">
        <v>6.2362999999999991</v>
      </c>
      <c r="Q98" s="27">
        <v>0</v>
      </c>
      <c r="R98" s="27">
        <v>2.6700720456</v>
      </c>
      <c r="S98" s="27">
        <v>3.4809999999999999</v>
      </c>
      <c r="T98" s="27">
        <v>8.52279544E-2</v>
      </c>
      <c r="U98" s="27">
        <v>2.3940000000000001</v>
      </c>
      <c r="V98" s="27">
        <v>0</v>
      </c>
      <c r="W98" s="27">
        <v>2.2627729199999997</v>
      </c>
      <c r="X98" s="27">
        <v>5.8999999999999997E-2</v>
      </c>
      <c r="Y98" s="27">
        <v>7.2227079999999999E-2</v>
      </c>
    </row>
    <row r="99" spans="1:25" ht="90" x14ac:dyDescent="0.25">
      <c r="A99" s="1">
        <v>2728</v>
      </c>
      <c r="C99" s="26" t="s">
        <v>53</v>
      </c>
      <c r="D99" s="26" t="s">
        <v>188</v>
      </c>
      <c r="E99" s="26" t="s">
        <v>189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2.5075000000000003</v>
      </c>
      <c r="L99" s="27">
        <v>0</v>
      </c>
      <c r="M99" s="27">
        <v>2</v>
      </c>
      <c r="N99" s="27">
        <v>0.50750000000000006</v>
      </c>
      <c r="O99" s="27">
        <v>0</v>
      </c>
      <c r="P99" s="27">
        <v>2.5075000000000003</v>
      </c>
      <c r="Q99" s="27">
        <v>0</v>
      </c>
      <c r="R99" s="27">
        <v>2</v>
      </c>
      <c r="S99" s="27">
        <v>0.50750000000000006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</row>
    <row r="100" spans="1:25" ht="45" x14ac:dyDescent="0.25">
      <c r="A100" s="1">
        <v>2730</v>
      </c>
      <c r="C100" s="26" t="s">
        <v>53</v>
      </c>
      <c r="D100" s="26" t="s">
        <v>190</v>
      </c>
      <c r="E100" s="26" t="s">
        <v>191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1</v>
      </c>
      <c r="L100" s="27">
        <v>0</v>
      </c>
      <c r="M100" s="27">
        <v>1</v>
      </c>
      <c r="N100" s="27">
        <v>0</v>
      </c>
      <c r="O100" s="27">
        <v>0</v>
      </c>
      <c r="P100" s="27">
        <v>1</v>
      </c>
      <c r="Q100" s="27">
        <v>0</v>
      </c>
      <c r="R100" s="27">
        <v>1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</row>
    <row r="101" spans="1:25" ht="60" x14ac:dyDescent="0.25">
      <c r="A101" s="1">
        <v>2784</v>
      </c>
      <c r="C101" s="26" t="s">
        <v>53</v>
      </c>
      <c r="D101" s="26" t="s">
        <v>192</v>
      </c>
      <c r="E101" s="26" t="s">
        <v>193</v>
      </c>
      <c r="F101" s="27">
        <v>5.5</v>
      </c>
      <c r="G101" s="27">
        <v>0</v>
      </c>
      <c r="H101" s="27">
        <v>4.6124219724</v>
      </c>
      <c r="I101" s="27">
        <v>0.44060809320000005</v>
      </c>
      <c r="J101" s="27">
        <v>0.44696993439999999</v>
      </c>
      <c r="K101" s="27">
        <v>0.7</v>
      </c>
      <c r="L101" s="27">
        <v>0</v>
      </c>
      <c r="M101" s="27">
        <v>0</v>
      </c>
      <c r="N101" s="27">
        <v>0.7</v>
      </c>
      <c r="O101" s="27">
        <v>0</v>
      </c>
      <c r="P101" s="27">
        <v>-4.8000000000000007</v>
      </c>
      <c r="Q101" s="27">
        <v>0</v>
      </c>
      <c r="R101" s="27">
        <v>-4.6124219724</v>
      </c>
      <c r="S101" s="27">
        <v>0.25939190679999991</v>
      </c>
      <c r="T101" s="27">
        <v>-0.44696993439999999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</row>
    <row r="102" spans="1:25" ht="45" x14ac:dyDescent="0.25">
      <c r="A102" s="1">
        <v>2791</v>
      </c>
      <c r="C102" s="26" t="s">
        <v>53</v>
      </c>
      <c r="D102" s="26" t="s">
        <v>194</v>
      </c>
      <c r="E102" s="26" t="s">
        <v>195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5.869993</v>
      </c>
      <c r="L102" s="27">
        <v>0</v>
      </c>
      <c r="M102" s="27">
        <v>2.5692010199999999</v>
      </c>
      <c r="N102" s="27">
        <v>3.1156865600000003</v>
      </c>
      <c r="O102" s="27">
        <v>0.18510541999999999</v>
      </c>
      <c r="P102" s="27">
        <v>5.869993</v>
      </c>
      <c r="Q102" s="27">
        <v>0</v>
      </c>
      <c r="R102" s="27">
        <v>2.5692010199999999</v>
      </c>
      <c r="S102" s="27">
        <v>3.1156865600000003</v>
      </c>
      <c r="T102" s="27">
        <v>0.18510541999999999</v>
      </c>
      <c r="U102" s="27">
        <v>0.08</v>
      </c>
      <c r="V102" s="27">
        <v>0</v>
      </c>
      <c r="W102" s="27">
        <v>0</v>
      </c>
      <c r="X102" s="27">
        <v>0</v>
      </c>
      <c r="Y102" s="27">
        <v>0.08</v>
      </c>
    </row>
    <row r="103" spans="1:25" ht="45" x14ac:dyDescent="0.25">
      <c r="A103" s="1">
        <v>2793</v>
      </c>
      <c r="C103" s="26" t="s">
        <v>53</v>
      </c>
      <c r="D103" s="26" t="s">
        <v>196</v>
      </c>
      <c r="E103" s="26" t="s">
        <v>197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</row>
    <row r="104" spans="1:25" ht="45" x14ac:dyDescent="0.25">
      <c r="A104" s="1">
        <v>2809</v>
      </c>
      <c r="C104" s="26" t="s">
        <v>53</v>
      </c>
      <c r="D104" s="26" t="s">
        <v>198</v>
      </c>
      <c r="E104" s="26" t="s">
        <v>199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10.5471088036</v>
      </c>
      <c r="L104" s="27">
        <v>0.64051568000000003</v>
      </c>
      <c r="M104" s="27">
        <v>6.5637230959999995</v>
      </c>
      <c r="N104" s="27">
        <v>3.0000000000000004</v>
      </c>
      <c r="O104" s="27">
        <v>0.34287002760000002</v>
      </c>
      <c r="P104" s="27">
        <v>10.5471088036</v>
      </c>
      <c r="Q104" s="27">
        <v>0.64051568000000003</v>
      </c>
      <c r="R104" s="27">
        <v>6.5637230959999995</v>
      </c>
      <c r="S104" s="27">
        <v>3.0000000000000004</v>
      </c>
      <c r="T104" s="27">
        <v>0.34287002760000002</v>
      </c>
      <c r="U104" s="27">
        <v>5.8530450199999997</v>
      </c>
      <c r="V104" s="27">
        <v>0</v>
      </c>
      <c r="W104" s="27">
        <v>5.5624772</v>
      </c>
      <c r="X104" s="27">
        <v>0</v>
      </c>
      <c r="Y104" s="27">
        <v>0.29056782000000003</v>
      </c>
    </row>
    <row r="105" spans="1:25" ht="60" x14ac:dyDescent="0.25">
      <c r="A105" s="1">
        <v>2843</v>
      </c>
      <c r="C105" s="26" t="s">
        <v>53</v>
      </c>
      <c r="D105" s="26" t="s">
        <v>200</v>
      </c>
      <c r="E105" s="26" t="s">
        <v>201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6.7885400000000002</v>
      </c>
      <c r="L105" s="27">
        <v>0</v>
      </c>
      <c r="M105" s="27">
        <v>0</v>
      </c>
      <c r="N105" s="27">
        <v>6.7885400000000002</v>
      </c>
      <c r="O105" s="27">
        <v>0</v>
      </c>
      <c r="P105" s="27">
        <v>6.7885400000000002</v>
      </c>
      <c r="Q105" s="27">
        <v>0</v>
      </c>
      <c r="R105" s="27">
        <v>0</v>
      </c>
      <c r="S105" s="27">
        <v>6.7885400000000002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</row>
    <row r="106" spans="1:25" ht="75" x14ac:dyDescent="0.25">
      <c r="A106" s="1">
        <v>2890</v>
      </c>
      <c r="C106" s="26" t="s">
        <v>53</v>
      </c>
      <c r="D106" s="26" t="s">
        <v>202</v>
      </c>
      <c r="E106" s="26" t="s">
        <v>203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0.20113278779999996</v>
      </c>
      <c r="L106" s="27">
        <v>0</v>
      </c>
      <c r="M106" s="27">
        <v>0</v>
      </c>
      <c r="N106" s="27">
        <v>0</v>
      </c>
      <c r="O106" s="27">
        <v>0.20113278779999996</v>
      </c>
      <c r="P106" s="27">
        <v>0.20113278779999996</v>
      </c>
      <c r="Q106" s="27">
        <v>0</v>
      </c>
      <c r="R106" s="27">
        <v>0</v>
      </c>
      <c r="S106" s="27">
        <v>0</v>
      </c>
      <c r="T106" s="27">
        <v>0.20113278779999996</v>
      </c>
      <c r="U106" s="27">
        <v>0.18081641999999995</v>
      </c>
      <c r="V106" s="27">
        <v>0</v>
      </c>
      <c r="W106" s="27">
        <v>0</v>
      </c>
      <c r="X106" s="27">
        <v>0</v>
      </c>
      <c r="Y106" s="27">
        <v>0.18081641999999995</v>
      </c>
    </row>
    <row r="107" spans="1:25" ht="45" x14ac:dyDescent="0.25">
      <c r="A107" s="1">
        <v>2913</v>
      </c>
      <c r="C107" s="26" t="s">
        <v>53</v>
      </c>
      <c r="D107" s="26" t="s">
        <v>204</v>
      </c>
      <c r="E107" s="26" t="s">
        <v>205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0.34401325423728812</v>
      </c>
      <c r="V107" s="27">
        <v>0.34401325423728812</v>
      </c>
      <c r="W107" s="27">
        <v>0</v>
      </c>
      <c r="X107" s="27">
        <v>0</v>
      </c>
      <c r="Y107" s="27">
        <v>0</v>
      </c>
    </row>
    <row r="108" spans="1:25" ht="45" x14ac:dyDescent="0.25">
      <c r="A108" s="1">
        <v>2917</v>
      </c>
      <c r="C108" s="26" t="s">
        <v>53</v>
      </c>
      <c r="D108" s="26" t="s">
        <v>206</v>
      </c>
      <c r="E108" s="26" t="s">
        <v>207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1.1563999999999999</v>
      </c>
      <c r="L108" s="27">
        <v>0</v>
      </c>
      <c r="M108" s="27">
        <v>0.6144838199999999</v>
      </c>
      <c r="N108" s="27">
        <v>0.51100371999999994</v>
      </c>
      <c r="O108" s="27">
        <v>3.0912459999999999E-2</v>
      </c>
      <c r="P108" s="27">
        <v>1.1563999999999999</v>
      </c>
      <c r="Q108" s="27">
        <v>0</v>
      </c>
      <c r="R108" s="27">
        <v>0.6144838199999999</v>
      </c>
      <c r="S108" s="27">
        <v>0.51100371999999994</v>
      </c>
      <c r="T108" s="27">
        <v>3.0912459999999999E-2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</row>
    <row r="109" spans="1:25" ht="45" x14ac:dyDescent="0.25">
      <c r="A109" s="1">
        <v>2974</v>
      </c>
      <c r="C109" s="26" t="s">
        <v>53</v>
      </c>
      <c r="D109" s="26" t="s">
        <v>208</v>
      </c>
      <c r="E109" s="26" t="s">
        <v>209</v>
      </c>
      <c r="F109" s="27">
        <v>0.22800000000000001</v>
      </c>
      <c r="G109" s="27">
        <v>0</v>
      </c>
      <c r="H109" s="27">
        <v>0.22800000000000001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7">
        <v>0</v>
      </c>
      <c r="O109" s="27">
        <v>0</v>
      </c>
      <c r="P109" s="27">
        <v>-0.22800000000000001</v>
      </c>
      <c r="Q109" s="27">
        <v>0</v>
      </c>
      <c r="R109" s="27">
        <v>-0.22800000000000001</v>
      </c>
      <c r="S109" s="27">
        <v>0</v>
      </c>
      <c r="T109" s="27">
        <v>0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</row>
    <row r="110" spans="1:25" ht="90" x14ac:dyDescent="0.25">
      <c r="A110" s="1">
        <v>2982</v>
      </c>
      <c r="C110" s="26" t="s">
        <v>53</v>
      </c>
      <c r="D110" s="26" t="s">
        <v>210</v>
      </c>
      <c r="E110" s="26" t="s">
        <v>211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3.78E-2</v>
      </c>
      <c r="L110" s="27">
        <v>3.78E-2</v>
      </c>
      <c r="M110" s="27">
        <v>0</v>
      </c>
      <c r="N110" s="27">
        <v>0</v>
      </c>
      <c r="O110" s="27">
        <v>0</v>
      </c>
      <c r="P110" s="27">
        <v>3.78E-2</v>
      </c>
      <c r="Q110" s="27">
        <v>3.78E-2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</row>
    <row r="111" spans="1:25" ht="45" x14ac:dyDescent="0.25">
      <c r="A111" s="1">
        <v>2991</v>
      </c>
      <c r="C111" s="26" t="s">
        <v>53</v>
      </c>
      <c r="D111" s="26" t="s">
        <v>212</v>
      </c>
      <c r="E111" s="26" t="s">
        <v>213</v>
      </c>
      <c r="F111" s="27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v>0.36343999999999999</v>
      </c>
      <c r="L111" s="27">
        <v>0</v>
      </c>
      <c r="M111" s="27">
        <v>0</v>
      </c>
      <c r="N111" s="27">
        <v>0</v>
      </c>
      <c r="O111" s="27">
        <v>0.36343999999999999</v>
      </c>
      <c r="P111" s="27">
        <v>0.36343999999999999</v>
      </c>
      <c r="Q111" s="27">
        <v>0</v>
      </c>
      <c r="R111" s="27">
        <v>0</v>
      </c>
      <c r="S111" s="27">
        <v>0</v>
      </c>
      <c r="T111" s="27">
        <v>0.36343999999999999</v>
      </c>
      <c r="U111" s="27">
        <v>5.7569999999999997</v>
      </c>
      <c r="V111" s="27">
        <v>0</v>
      </c>
      <c r="W111" s="27">
        <v>0</v>
      </c>
      <c r="X111" s="27">
        <v>5.4489999999999998</v>
      </c>
      <c r="Y111" s="27">
        <v>0.308</v>
      </c>
    </row>
    <row r="112" spans="1:25" ht="60" x14ac:dyDescent="0.25">
      <c r="A112" s="1">
        <v>3001</v>
      </c>
      <c r="C112" s="26" t="s">
        <v>53</v>
      </c>
      <c r="D112" s="26" t="s">
        <v>214</v>
      </c>
      <c r="E112" s="26" t="s">
        <v>215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2.335928</v>
      </c>
      <c r="L112" s="27">
        <v>0</v>
      </c>
      <c r="M112" s="27">
        <v>0.47023247800000001</v>
      </c>
      <c r="N112" s="27">
        <v>1.8266931000000002</v>
      </c>
      <c r="O112" s="27">
        <v>3.9002422000000002E-2</v>
      </c>
      <c r="P112" s="27">
        <v>2.335928</v>
      </c>
      <c r="Q112" s="27">
        <v>0</v>
      </c>
      <c r="R112" s="27">
        <v>0.47023247800000001</v>
      </c>
      <c r="S112" s="27">
        <v>1.8266931000000002</v>
      </c>
      <c r="T112" s="27">
        <v>3.9002422000000002E-2</v>
      </c>
      <c r="U112" s="27">
        <v>1.9795999999999998</v>
      </c>
      <c r="V112" s="27">
        <v>0</v>
      </c>
      <c r="W112" s="27">
        <v>0.39850209999999997</v>
      </c>
      <c r="X112" s="27">
        <v>1.5480449999999999</v>
      </c>
      <c r="Y112" s="27">
        <v>3.3052900000000003E-2</v>
      </c>
    </row>
    <row r="113" spans="1:25" ht="75" x14ac:dyDescent="0.25">
      <c r="A113" s="1">
        <v>3002</v>
      </c>
      <c r="C113" s="26" t="s">
        <v>53</v>
      </c>
      <c r="D113" s="26" t="s">
        <v>216</v>
      </c>
      <c r="E113" s="26" t="s">
        <v>217</v>
      </c>
      <c r="F113" s="27">
        <v>0.50483354143938508</v>
      </c>
      <c r="G113" s="27">
        <v>0</v>
      </c>
      <c r="H113" s="27">
        <v>0</v>
      </c>
      <c r="I113" s="27">
        <v>0</v>
      </c>
      <c r="J113" s="27">
        <v>0.50483354143938508</v>
      </c>
      <c r="K113" s="27">
        <v>6.922123655</v>
      </c>
      <c r="L113" s="27">
        <v>0</v>
      </c>
      <c r="M113" s="27">
        <v>2.36</v>
      </c>
      <c r="N113" s="27">
        <v>4.3599999949999999</v>
      </c>
      <c r="O113" s="27">
        <v>0.20212366000000001</v>
      </c>
      <c r="P113" s="27">
        <v>6.4172901135606155</v>
      </c>
      <c r="Q113" s="27">
        <v>0</v>
      </c>
      <c r="R113" s="27">
        <v>2.36</v>
      </c>
      <c r="S113" s="27">
        <v>4.3599999949999999</v>
      </c>
      <c r="T113" s="27">
        <v>-0.30270988143938504</v>
      </c>
      <c r="U113" s="27">
        <v>2.1713436599999998</v>
      </c>
      <c r="V113" s="27">
        <v>0</v>
      </c>
      <c r="W113" s="27">
        <v>2</v>
      </c>
      <c r="X113" s="27">
        <v>0</v>
      </c>
      <c r="Y113" s="27">
        <v>0.17134366000000001</v>
      </c>
    </row>
    <row r="114" spans="1:25" ht="60" x14ac:dyDescent="0.25">
      <c r="A114" s="1">
        <v>3006</v>
      </c>
      <c r="C114" s="26" t="s">
        <v>53</v>
      </c>
      <c r="D114" s="26" t="s">
        <v>218</v>
      </c>
      <c r="E114" s="26" t="s">
        <v>219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0.49236179000000002</v>
      </c>
      <c r="L114" s="27">
        <v>0.49236179000000002</v>
      </c>
      <c r="M114" s="27">
        <v>0</v>
      </c>
      <c r="N114" s="27">
        <v>0</v>
      </c>
      <c r="O114" s="27">
        <v>0</v>
      </c>
      <c r="P114" s="27">
        <v>0.49236179000000002</v>
      </c>
      <c r="Q114" s="27">
        <v>0.49236179000000002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</row>
    <row r="115" spans="1:25" ht="60" x14ac:dyDescent="0.25">
      <c r="A115" s="1">
        <v>3042</v>
      </c>
      <c r="C115" s="26" t="s">
        <v>53</v>
      </c>
      <c r="D115" s="26" t="s">
        <v>220</v>
      </c>
      <c r="E115" s="26" t="s">
        <v>221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</row>
    <row r="116" spans="1:25" ht="60" x14ac:dyDescent="0.25">
      <c r="A116" s="1">
        <v>3114</v>
      </c>
      <c r="C116" s="26" t="s">
        <v>53</v>
      </c>
      <c r="D116" s="26" t="s">
        <v>222</v>
      </c>
      <c r="E116" s="26" t="s">
        <v>223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0.18762000000000001</v>
      </c>
      <c r="L116" s="27">
        <v>0</v>
      </c>
      <c r="M116" s="27">
        <v>0</v>
      </c>
      <c r="N116" s="27">
        <v>0</v>
      </c>
      <c r="O116" s="27">
        <v>0.18762000000000001</v>
      </c>
      <c r="P116" s="27">
        <v>0.18762000000000001</v>
      </c>
      <c r="Q116" s="27">
        <v>0</v>
      </c>
      <c r="R116" s="27">
        <v>0</v>
      </c>
      <c r="S116" s="27">
        <v>0</v>
      </c>
      <c r="T116" s="27">
        <v>0.18762000000000001</v>
      </c>
      <c r="U116" s="27">
        <v>0.159</v>
      </c>
      <c r="V116" s="27">
        <v>0</v>
      </c>
      <c r="W116" s="27">
        <v>0</v>
      </c>
      <c r="X116" s="27">
        <v>0</v>
      </c>
      <c r="Y116" s="27">
        <v>0.159</v>
      </c>
    </row>
    <row r="117" spans="1:25" ht="45" x14ac:dyDescent="0.25">
      <c r="A117" s="1">
        <v>3119</v>
      </c>
      <c r="C117" s="26" t="s">
        <v>53</v>
      </c>
      <c r="D117" s="26" t="s">
        <v>224</v>
      </c>
      <c r="E117" s="26" t="s">
        <v>225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4.8290919837999997</v>
      </c>
      <c r="L117" s="27">
        <v>0</v>
      </c>
      <c r="M117" s="27">
        <v>4.5299452595999998</v>
      </c>
      <c r="N117" s="27">
        <v>0</v>
      </c>
      <c r="O117" s="27">
        <v>0.29914672419999999</v>
      </c>
      <c r="P117" s="27">
        <v>4.8290919837999997</v>
      </c>
      <c r="Q117" s="27">
        <v>0</v>
      </c>
      <c r="R117" s="27">
        <v>4.5299452595999998</v>
      </c>
      <c r="S117" s="27">
        <v>0</v>
      </c>
      <c r="T117" s="27">
        <v>0.29914672419999999</v>
      </c>
      <c r="U117" s="27">
        <v>5.3963490399999996</v>
      </c>
      <c r="V117" s="27">
        <v>0</v>
      </c>
      <c r="W117" s="27">
        <v>5.0896962199999995</v>
      </c>
      <c r="X117" s="27">
        <v>0</v>
      </c>
      <c r="Y117" s="27">
        <v>0.30665281999999999</v>
      </c>
    </row>
    <row r="118" spans="1:25" ht="45" x14ac:dyDescent="0.25">
      <c r="A118" s="1">
        <v>3166</v>
      </c>
      <c r="C118" s="26" t="s">
        <v>53</v>
      </c>
      <c r="D118" s="26" t="s">
        <v>226</v>
      </c>
      <c r="E118" s="26" t="s">
        <v>227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</row>
    <row r="119" spans="1:25" ht="75" x14ac:dyDescent="0.25">
      <c r="A119" s="1">
        <v>3210</v>
      </c>
      <c r="C119" s="26" t="s">
        <v>53</v>
      </c>
      <c r="D119" s="26" t="s">
        <v>228</v>
      </c>
      <c r="E119" s="26" t="s">
        <v>229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4.57486354</v>
      </c>
      <c r="L119" s="27">
        <v>0.52981999999999996</v>
      </c>
      <c r="M119" s="27">
        <v>3.6120484400000001</v>
      </c>
      <c r="N119" s="27">
        <v>0</v>
      </c>
      <c r="O119" s="27">
        <v>0.43299509999999997</v>
      </c>
      <c r="P119" s="27">
        <v>4.57486354</v>
      </c>
      <c r="Q119" s="27">
        <v>0.52981999999999996</v>
      </c>
      <c r="R119" s="27">
        <v>3.6120484400000001</v>
      </c>
      <c r="S119" s="27">
        <v>0</v>
      </c>
      <c r="T119" s="27">
        <v>0.43299509999999997</v>
      </c>
      <c r="U119" s="27">
        <v>3.4280029999999999</v>
      </c>
      <c r="V119" s="27">
        <v>0</v>
      </c>
      <c r="W119" s="27">
        <v>3.0610580000000001</v>
      </c>
      <c r="X119" s="27">
        <v>0</v>
      </c>
      <c r="Y119" s="27">
        <v>0.36694500000000002</v>
      </c>
    </row>
    <row r="120" spans="1:25" ht="30" x14ac:dyDescent="0.25">
      <c r="A120" s="1">
        <v>3268</v>
      </c>
      <c r="C120" s="26" t="s">
        <v>53</v>
      </c>
      <c r="D120" s="26" t="s">
        <v>230</v>
      </c>
      <c r="E120" s="26" t="s">
        <v>231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4.6731540000000003</v>
      </c>
      <c r="L120" s="27">
        <v>0</v>
      </c>
      <c r="M120" s="27">
        <v>0</v>
      </c>
      <c r="N120" s="27">
        <v>4.5752139999999999</v>
      </c>
      <c r="O120" s="27">
        <v>9.7939999999999999E-2</v>
      </c>
      <c r="P120" s="27">
        <v>4.6731540000000003</v>
      </c>
      <c r="Q120" s="27">
        <v>0</v>
      </c>
      <c r="R120" s="27">
        <v>0</v>
      </c>
      <c r="S120" s="27">
        <v>4.5752139999999999</v>
      </c>
      <c r="T120" s="27">
        <v>9.7939999999999999E-2</v>
      </c>
      <c r="U120" s="27">
        <v>4.2385440000000001</v>
      </c>
      <c r="V120" s="27">
        <v>0.27824399999999999</v>
      </c>
      <c r="W120" s="27">
        <v>0</v>
      </c>
      <c r="X120" s="27">
        <v>3.8773</v>
      </c>
      <c r="Y120" s="27">
        <v>8.3000000000000004E-2</v>
      </c>
    </row>
    <row r="121" spans="1:25" ht="75" x14ac:dyDescent="0.25">
      <c r="A121" s="1">
        <v>3356</v>
      </c>
      <c r="C121" s="26" t="s">
        <v>53</v>
      </c>
      <c r="D121" s="26" t="s">
        <v>232</v>
      </c>
      <c r="E121" s="26" t="s">
        <v>233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0.22297637319999997</v>
      </c>
      <c r="L121" s="27">
        <v>0</v>
      </c>
      <c r="M121" s="27">
        <v>0</v>
      </c>
      <c r="N121" s="27">
        <v>0</v>
      </c>
      <c r="O121" s="27">
        <v>0.22297637319999997</v>
      </c>
      <c r="P121" s="27">
        <v>0.22297637319999997</v>
      </c>
      <c r="Q121" s="27">
        <v>0</v>
      </c>
      <c r="R121" s="27">
        <v>0</v>
      </c>
      <c r="S121" s="27">
        <v>0</v>
      </c>
      <c r="T121" s="27">
        <v>0.22297637319999997</v>
      </c>
      <c r="U121" s="27">
        <v>6.4650137399999998</v>
      </c>
      <c r="V121" s="27">
        <v>0</v>
      </c>
      <c r="W121" s="27">
        <v>3.843604</v>
      </c>
      <c r="X121" s="27">
        <v>2.2544900000000001</v>
      </c>
      <c r="Y121" s="27">
        <v>0.36691973999999999</v>
      </c>
    </row>
    <row r="122" spans="1:25" ht="45" x14ac:dyDescent="0.25">
      <c r="A122" s="1">
        <v>3479</v>
      </c>
      <c r="C122" s="26" t="s">
        <v>53</v>
      </c>
      <c r="D122" s="26" t="s">
        <v>234</v>
      </c>
      <c r="E122" s="26" t="s">
        <v>235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0.10615279999999999</v>
      </c>
      <c r="L122" s="27">
        <v>0</v>
      </c>
      <c r="M122" s="27">
        <v>0</v>
      </c>
      <c r="N122" s="27">
        <v>0</v>
      </c>
      <c r="O122" s="27">
        <v>0.10615279999999999</v>
      </c>
      <c r="P122" s="27">
        <v>0.10615279999999999</v>
      </c>
      <c r="Q122" s="27">
        <v>0</v>
      </c>
      <c r="R122" s="27">
        <v>0</v>
      </c>
      <c r="S122" s="27">
        <v>0</v>
      </c>
      <c r="T122" s="27">
        <v>0.10615279999999999</v>
      </c>
      <c r="U122" s="27">
        <v>3.1839599999999999</v>
      </c>
      <c r="V122" s="27">
        <v>0</v>
      </c>
      <c r="W122" s="27">
        <v>2.6006967599999999</v>
      </c>
      <c r="X122" s="27">
        <v>0.39795000000000003</v>
      </c>
      <c r="Y122" s="27">
        <v>0.18531323999999999</v>
      </c>
    </row>
    <row r="123" spans="1:25" ht="30" x14ac:dyDescent="0.25">
      <c r="A123" s="1">
        <v>3481</v>
      </c>
      <c r="C123" s="26" t="s">
        <v>53</v>
      </c>
      <c r="D123" s="26" t="s">
        <v>236</v>
      </c>
      <c r="E123" s="26" t="s">
        <v>237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10.657760000000001</v>
      </c>
      <c r="L123" s="27">
        <v>0.36580000000000001</v>
      </c>
      <c r="M123" s="27">
        <v>5.0498170800000004</v>
      </c>
      <c r="N123" s="27">
        <v>4.8031899999999998</v>
      </c>
      <c r="O123" s="27">
        <v>0.43895291999999997</v>
      </c>
      <c r="P123" s="27">
        <v>10.657760000000001</v>
      </c>
      <c r="Q123" s="27">
        <v>0.36580000000000001</v>
      </c>
      <c r="R123" s="27">
        <v>5.0498170800000004</v>
      </c>
      <c r="S123" s="27">
        <v>4.8031899999999998</v>
      </c>
      <c r="T123" s="27">
        <v>0.43895291999999997</v>
      </c>
      <c r="U123" s="27">
        <v>9.032</v>
      </c>
      <c r="V123" s="27">
        <v>0.31</v>
      </c>
      <c r="W123" s="27">
        <v>4.2795059999999996</v>
      </c>
      <c r="X123" s="27">
        <v>4.0705</v>
      </c>
      <c r="Y123" s="27">
        <v>0.37199399999999999</v>
      </c>
    </row>
    <row r="124" spans="1:25" ht="75" x14ac:dyDescent="0.25">
      <c r="A124" s="1">
        <v>3495</v>
      </c>
      <c r="C124" s="26" t="s">
        <v>53</v>
      </c>
      <c r="D124" s="26" t="s">
        <v>238</v>
      </c>
      <c r="E124" s="26" t="s">
        <v>239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0.47799999999999998</v>
      </c>
      <c r="L124" s="27">
        <v>0.47799999999999998</v>
      </c>
      <c r="M124" s="27">
        <v>0</v>
      </c>
      <c r="N124" s="27">
        <v>0</v>
      </c>
      <c r="O124" s="27">
        <v>0</v>
      </c>
      <c r="P124" s="27">
        <v>0.47799999999999998</v>
      </c>
      <c r="Q124" s="27">
        <v>0.47799999999999998</v>
      </c>
      <c r="R124" s="27">
        <v>0</v>
      </c>
      <c r="S124" s="27">
        <v>0</v>
      </c>
      <c r="T124" s="27">
        <v>0</v>
      </c>
      <c r="U124" s="27">
        <v>0.47799999999999998</v>
      </c>
      <c r="V124" s="27">
        <v>0.47799999999999998</v>
      </c>
      <c r="W124" s="27">
        <v>0</v>
      </c>
      <c r="X124" s="27">
        <v>0</v>
      </c>
      <c r="Y124" s="27">
        <v>0</v>
      </c>
    </row>
    <row r="125" spans="1:25" ht="45" x14ac:dyDescent="0.25">
      <c r="A125" s="1">
        <v>3501</v>
      </c>
      <c r="C125" s="26" t="s">
        <v>53</v>
      </c>
      <c r="D125" s="26" t="s">
        <v>240</v>
      </c>
      <c r="E125" s="26" t="s">
        <v>241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0.30163099999999998</v>
      </c>
      <c r="V125" s="27">
        <v>0.30163099999999998</v>
      </c>
      <c r="W125" s="27">
        <v>0</v>
      </c>
      <c r="X125" s="27">
        <v>0</v>
      </c>
      <c r="Y125" s="27">
        <v>0</v>
      </c>
    </row>
    <row r="126" spans="1:25" ht="30" x14ac:dyDescent="0.25">
      <c r="A126" s="1">
        <v>3508</v>
      </c>
      <c r="C126" s="26" t="s">
        <v>53</v>
      </c>
      <c r="D126" s="26" t="s">
        <v>242</v>
      </c>
      <c r="E126" s="26" t="s">
        <v>243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3.2272478368000002</v>
      </c>
      <c r="L126" s="27">
        <v>0</v>
      </c>
      <c r="M126" s="27">
        <v>1.1612592399999999</v>
      </c>
      <c r="N126" s="27">
        <v>1.8699999968000001</v>
      </c>
      <c r="O126" s="27">
        <v>0.19598860000000001</v>
      </c>
      <c r="P126" s="27">
        <v>3.2272478368000002</v>
      </c>
      <c r="Q126" s="27">
        <v>0</v>
      </c>
      <c r="R126" s="27">
        <v>1.1612592399999999</v>
      </c>
      <c r="S126" s="27">
        <v>1.8699999968000001</v>
      </c>
      <c r="T126" s="27">
        <v>0.19598860000000001</v>
      </c>
      <c r="U126" s="27">
        <v>2.7366337600000001</v>
      </c>
      <c r="V126" s="27">
        <v>0</v>
      </c>
      <c r="W126" s="27">
        <v>0.98411800000000005</v>
      </c>
      <c r="X126" s="27">
        <v>1.5847457600000001</v>
      </c>
      <c r="Y126" s="27">
        <v>0.16777</v>
      </c>
    </row>
    <row r="127" spans="1:25" ht="45" x14ac:dyDescent="0.25">
      <c r="A127" s="1">
        <v>3510</v>
      </c>
      <c r="C127" s="26" t="s">
        <v>53</v>
      </c>
      <c r="D127" s="26" t="s">
        <v>244</v>
      </c>
      <c r="E127" s="26" t="s">
        <v>245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0.40262000000000003</v>
      </c>
      <c r="L127" s="27">
        <v>0.39200000000000002</v>
      </c>
      <c r="M127" s="27">
        <v>0</v>
      </c>
      <c r="N127" s="27">
        <v>0</v>
      </c>
      <c r="O127" s="27">
        <v>1.0619999999999999E-2</v>
      </c>
      <c r="P127" s="27">
        <v>0.40262000000000003</v>
      </c>
      <c r="Q127" s="27">
        <v>0.39200000000000002</v>
      </c>
      <c r="R127" s="27">
        <v>0</v>
      </c>
      <c r="S127" s="27">
        <v>0</v>
      </c>
      <c r="T127" s="27">
        <v>1.0619999999999999E-2</v>
      </c>
      <c r="U127" s="27">
        <v>0.40100000000000002</v>
      </c>
      <c r="V127" s="27">
        <v>0.39200000000000002</v>
      </c>
      <c r="W127" s="27">
        <v>0</v>
      </c>
      <c r="X127" s="27">
        <v>0</v>
      </c>
      <c r="Y127" s="27">
        <v>8.9999999999999993E-3</v>
      </c>
    </row>
    <row r="128" spans="1:25" ht="60" x14ac:dyDescent="0.25">
      <c r="A128" s="1">
        <v>3546</v>
      </c>
      <c r="C128" s="26" t="s">
        <v>53</v>
      </c>
      <c r="D128" s="26" t="s">
        <v>246</v>
      </c>
      <c r="E128" s="26" t="s">
        <v>247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2.1890779999999999</v>
      </c>
      <c r="L128" s="27">
        <v>0</v>
      </c>
      <c r="M128" s="27">
        <v>2.1890779999999999</v>
      </c>
      <c r="N128" s="27">
        <v>0</v>
      </c>
      <c r="O128" s="27">
        <v>0</v>
      </c>
      <c r="P128" s="27">
        <v>2.1890779999999999</v>
      </c>
      <c r="Q128" s="27">
        <v>0</v>
      </c>
      <c r="R128" s="27">
        <v>2.1890779999999999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</row>
    <row r="129" spans="1:25" ht="45" x14ac:dyDescent="0.25">
      <c r="A129" s="1">
        <v>3579</v>
      </c>
      <c r="C129" s="26" t="s">
        <v>53</v>
      </c>
      <c r="D129" s="26" t="s">
        <v>248</v>
      </c>
      <c r="E129" s="26" t="s">
        <v>249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0.58160088539999999</v>
      </c>
      <c r="L129" s="27">
        <v>0.46716000000000002</v>
      </c>
      <c r="M129" s="27">
        <v>0</v>
      </c>
      <c r="N129" s="27">
        <v>0</v>
      </c>
      <c r="O129" s="27">
        <v>0.11444088540000001</v>
      </c>
      <c r="P129" s="27">
        <v>0.58160088539999999</v>
      </c>
      <c r="Q129" s="27">
        <v>0.46716000000000002</v>
      </c>
      <c r="R129" s="27">
        <v>0</v>
      </c>
      <c r="S129" s="27">
        <v>0</v>
      </c>
      <c r="T129" s="27">
        <v>0.11444088540000001</v>
      </c>
      <c r="U129" s="27">
        <v>0.59612794000000002</v>
      </c>
      <c r="V129" s="27">
        <v>0.499</v>
      </c>
      <c r="W129" s="27">
        <v>0</v>
      </c>
      <c r="X129" s="27">
        <v>0</v>
      </c>
      <c r="Y129" s="27">
        <v>9.7127940000000024E-2</v>
      </c>
    </row>
    <row r="130" spans="1:25" ht="45" x14ac:dyDescent="0.25">
      <c r="A130" s="1">
        <v>3630</v>
      </c>
      <c r="C130" s="26" t="s">
        <v>53</v>
      </c>
      <c r="D130" s="26" t="s">
        <v>250</v>
      </c>
      <c r="E130" s="26" t="s">
        <v>251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</row>
    <row r="131" spans="1:25" ht="45" x14ac:dyDescent="0.25">
      <c r="A131" s="1">
        <v>4031</v>
      </c>
      <c r="C131" s="26" t="s">
        <v>53</v>
      </c>
      <c r="D131" s="26" t="s">
        <v>252</v>
      </c>
      <c r="E131" s="26" t="s">
        <v>253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1.0982350000000001</v>
      </c>
      <c r="L131" s="27">
        <v>0.32</v>
      </c>
      <c r="M131" s="27">
        <v>0.68</v>
      </c>
      <c r="N131" s="27">
        <v>0</v>
      </c>
      <c r="O131" s="27">
        <v>9.8235000000000003E-2</v>
      </c>
      <c r="P131" s="27">
        <v>1.0982350000000001</v>
      </c>
      <c r="Q131" s="27">
        <v>0.32</v>
      </c>
      <c r="R131" s="27">
        <v>0.68</v>
      </c>
      <c r="S131" s="27">
        <v>0</v>
      </c>
      <c r="T131" s="27">
        <v>9.8235000000000003E-2</v>
      </c>
      <c r="U131" s="27">
        <v>3.1782499999999998</v>
      </c>
      <c r="V131" s="27">
        <v>0.32</v>
      </c>
      <c r="W131" s="27">
        <v>1.063842</v>
      </c>
      <c r="X131" s="27">
        <v>1.711158</v>
      </c>
      <c r="Y131" s="27">
        <v>8.3250000000000005E-2</v>
      </c>
    </row>
    <row r="132" spans="1:25" ht="30" x14ac:dyDescent="0.25">
      <c r="A132" s="1">
        <v>4034</v>
      </c>
      <c r="C132" s="26" t="s">
        <v>53</v>
      </c>
      <c r="D132" s="26" t="s">
        <v>254</v>
      </c>
      <c r="E132" s="26" t="s">
        <v>255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4.5027809772000005</v>
      </c>
      <c r="L132" s="27">
        <v>0.35613344000000002</v>
      </c>
      <c r="M132" s="27">
        <v>1.3009910758000001</v>
      </c>
      <c r="N132" s="27">
        <v>2.6576790719999996</v>
      </c>
      <c r="O132" s="27">
        <v>0.18797738940000003</v>
      </c>
      <c r="P132" s="27">
        <v>4.5027809772000005</v>
      </c>
      <c r="Q132" s="27">
        <v>0.35613344000000002</v>
      </c>
      <c r="R132" s="27">
        <v>1.3009910758000001</v>
      </c>
      <c r="S132" s="27">
        <v>2.6576790719999996</v>
      </c>
      <c r="T132" s="27">
        <v>0.18797738940000003</v>
      </c>
      <c r="U132" s="27">
        <v>3.8216760000000001</v>
      </c>
      <c r="V132" s="27">
        <v>0.30180800000000002</v>
      </c>
      <c r="W132" s="27">
        <v>1.1025348100000001</v>
      </c>
      <c r="X132" s="27">
        <v>2.2522704</v>
      </c>
      <c r="Y132" s="27">
        <v>0.16506279000000001</v>
      </c>
    </row>
    <row r="133" spans="1:25" ht="60" x14ac:dyDescent="0.25">
      <c r="A133" s="1">
        <v>4173</v>
      </c>
      <c r="C133" s="26" t="s">
        <v>53</v>
      </c>
      <c r="D133" s="26" t="s">
        <v>256</v>
      </c>
      <c r="E133" s="26" t="s">
        <v>257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5.5557499999999997</v>
      </c>
      <c r="L133" s="27">
        <v>0</v>
      </c>
      <c r="M133" s="27">
        <v>0</v>
      </c>
      <c r="N133" s="27">
        <v>5.5548500000000001</v>
      </c>
      <c r="O133" s="27">
        <v>8.9999999999999998E-4</v>
      </c>
      <c r="P133" s="27">
        <v>5.5557499999999997</v>
      </c>
      <c r="Q133" s="27">
        <v>0</v>
      </c>
      <c r="R133" s="27">
        <v>0</v>
      </c>
      <c r="S133" s="27">
        <v>5.5548500000000001</v>
      </c>
      <c r="T133" s="27">
        <v>8.9999999999999998E-4</v>
      </c>
      <c r="U133" s="27">
        <v>10.271899999999999</v>
      </c>
      <c r="V133" s="27">
        <v>0.19</v>
      </c>
      <c r="W133" s="27">
        <v>0</v>
      </c>
      <c r="X133" s="27">
        <v>10.081</v>
      </c>
      <c r="Y133" s="27">
        <v>8.9999999999999998E-4</v>
      </c>
    </row>
    <row r="134" spans="1:25" ht="45" x14ac:dyDescent="0.25">
      <c r="A134" s="1">
        <v>4196</v>
      </c>
      <c r="C134" s="26" t="s">
        <v>53</v>
      </c>
      <c r="D134" s="26" t="s">
        <v>258</v>
      </c>
      <c r="E134" s="26" t="s">
        <v>259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13.8881956224</v>
      </c>
      <c r="L134" s="27">
        <v>0</v>
      </c>
      <c r="M134" s="27">
        <v>5.4791325623999994</v>
      </c>
      <c r="N134" s="27">
        <v>8.244420400000001</v>
      </c>
      <c r="O134" s="27">
        <v>0.16464265999999997</v>
      </c>
      <c r="P134" s="27">
        <v>13.8881956224</v>
      </c>
      <c r="Q134" s="27">
        <v>0</v>
      </c>
      <c r="R134" s="27">
        <v>5.4791325623999994</v>
      </c>
      <c r="S134" s="27">
        <v>8.244420400000001</v>
      </c>
      <c r="T134" s="27">
        <v>0.16464265999999997</v>
      </c>
      <c r="U134" s="27">
        <v>12.04069327</v>
      </c>
      <c r="V134" s="27">
        <v>0.32600000000000001</v>
      </c>
      <c r="W134" s="27">
        <v>4.6433326799999994</v>
      </c>
      <c r="X134" s="27">
        <v>6.9284800000000004</v>
      </c>
      <c r="Y134" s="27">
        <v>0.14288059</v>
      </c>
    </row>
    <row r="135" spans="1:25" ht="45" x14ac:dyDescent="0.25">
      <c r="A135" s="1">
        <v>4383</v>
      </c>
      <c r="C135" s="26" t="s">
        <v>53</v>
      </c>
      <c r="D135" s="26" t="s">
        <v>260</v>
      </c>
      <c r="E135" s="26" t="s">
        <v>261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0.17813280000000001</v>
      </c>
      <c r="L135" s="27">
        <v>1.77E-2</v>
      </c>
      <c r="M135" s="27">
        <v>9.9549520000000002E-2</v>
      </c>
      <c r="N135" s="27">
        <v>5.6210479999999993E-2</v>
      </c>
      <c r="O135" s="27">
        <v>4.6728000000000004E-3</v>
      </c>
      <c r="P135" s="27">
        <v>0.17813280000000001</v>
      </c>
      <c r="Q135" s="27">
        <v>1.77E-2</v>
      </c>
      <c r="R135" s="27">
        <v>9.9549520000000002E-2</v>
      </c>
      <c r="S135" s="27">
        <v>5.6210479999999993E-2</v>
      </c>
      <c r="T135" s="27">
        <v>4.6728000000000004E-3</v>
      </c>
      <c r="U135" s="27">
        <v>0.15095999999999998</v>
      </c>
      <c r="V135" s="27">
        <v>1.4999999999999999E-2</v>
      </c>
      <c r="W135" s="27">
        <v>8.4363999999999995E-2</v>
      </c>
      <c r="X135" s="27">
        <v>4.7635999999999998E-2</v>
      </c>
      <c r="Y135" s="27">
        <v>3.96E-3</v>
      </c>
    </row>
    <row r="136" spans="1:25" ht="60" x14ac:dyDescent="0.25">
      <c r="A136" s="1">
        <v>4384</v>
      </c>
      <c r="C136" s="26" t="s">
        <v>53</v>
      </c>
      <c r="D136" s="26" t="s">
        <v>262</v>
      </c>
      <c r="E136" s="26" t="s">
        <v>263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0.40102653999999999</v>
      </c>
      <c r="L136" s="27">
        <v>0.32915864</v>
      </c>
      <c r="M136" s="27">
        <v>0</v>
      </c>
      <c r="N136" s="27">
        <v>0</v>
      </c>
      <c r="O136" s="27">
        <v>7.1867899999999998E-2</v>
      </c>
      <c r="P136" s="27">
        <v>0.40102653999999999</v>
      </c>
      <c r="Q136" s="27">
        <v>0.32915864</v>
      </c>
      <c r="R136" s="27">
        <v>0</v>
      </c>
      <c r="S136" s="27">
        <v>0</v>
      </c>
      <c r="T136" s="27">
        <v>7.1867899999999998E-2</v>
      </c>
      <c r="U136" s="27">
        <v>2.3839049999999999</v>
      </c>
      <c r="V136" s="27">
        <v>0.27894799999999997</v>
      </c>
      <c r="W136" s="27">
        <v>0.59215499999999999</v>
      </c>
      <c r="X136" s="27">
        <v>1.4380219999999999</v>
      </c>
      <c r="Y136" s="27">
        <v>7.4779999999999999E-2</v>
      </c>
    </row>
    <row r="137" spans="1:25" ht="75" x14ac:dyDescent="0.25">
      <c r="A137" s="1">
        <v>2159</v>
      </c>
      <c r="C137" s="26" t="s">
        <v>53</v>
      </c>
      <c r="D137" s="26" t="s">
        <v>264</v>
      </c>
      <c r="E137" s="26" t="s">
        <v>265</v>
      </c>
      <c r="F137" s="27">
        <v>0.748</v>
      </c>
      <c r="G137" s="27">
        <v>0</v>
      </c>
      <c r="H137" s="27">
        <v>0</v>
      </c>
      <c r="I137" s="27">
        <v>0.748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0</v>
      </c>
      <c r="P137" s="27">
        <v>-0.748</v>
      </c>
      <c r="Q137" s="27">
        <v>0</v>
      </c>
      <c r="R137" s="27">
        <v>0</v>
      </c>
      <c r="S137" s="27">
        <v>-0.748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</row>
    <row r="138" spans="1:25" ht="150" x14ac:dyDescent="0.25">
      <c r="A138" s="1">
        <v>2590</v>
      </c>
      <c r="C138" s="26" t="s">
        <v>53</v>
      </c>
      <c r="D138" s="26" t="s">
        <v>266</v>
      </c>
      <c r="E138" s="26" t="s">
        <v>267</v>
      </c>
      <c r="F138" s="27">
        <v>2.4889999999999999</v>
      </c>
      <c r="G138" s="27">
        <v>0</v>
      </c>
      <c r="H138" s="27">
        <v>2.4889999999999999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-2.4889999999999999</v>
      </c>
      <c r="Q138" s="27">
        <v>0</v>
      </c>
      <c r="R138" s="27">
        <v>-2.4889999999999999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</row>
    <row r="139" spans="1:25" ht="60" x14ac:dyDescent="0.25">
      <c r="A139" s="1">
        <v>2880</v>
      </c>
      <c r="C139" s="26" t="s">
        <v>53</v>
      </c>
      <c r="D139" s="26" t="s">
        <v>268</v>
      </c>
      <c r="E139" s="26" t="s">
        <v>269</v>
      </c>
      <c r="F139" s="27">
        <v>2.7639999999999998</v>
      </c>
      <c r="G139" s="27">
        <v>0</v>
      </c>
      <c r="H139" s="27">
        <v>2.0437599999999998</v>
      </c>
      <c r="I139" s="27">
        <v>0.58454000000000006</v>
      </c>
      <c r="J139" s="27">
        <v>0.13569999999999999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-2.7639999999999998</v>
      </c>
      <c r="Q139" s="27">
        <v>0</v>
      </c>
      <c r="R139" s="27">
        <v>-2.0437599999999998</v>
      </c>
      <c r="S139" s="27">
        <v>-0.58454000000000006</v>
      </c>
      <c r="T139" s="27">
        <v>-0.13569999999999999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</row>
    <row r="140" spans="1:25" ht="45" x14ac:dyDescent="0.25">
      <c r="A140" s="1" t="s">
        <v>270</v>
      </c>
      <c r="C140" s="26" t="s">
        <v>53</v>
      </c>
      <c r="D140" s="26" t="s">
        <v>271</v>
      </c>
      <c r="E140" s="26" t="s">
        <v>272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1.3745E-2</v>
      </c>
      <c r="L140" s="27">
        <v>0</v>
      </c>
      <c r="M140" s="27">
        <v>0</v>
      </c>
      <c r="N140" s="27">
        <v>0</v>
      </c>
      <c r="O140" s="27">
        <v>1.3745E-2</v>
      </c>
      <c r="P140" s="27">
        <v>1.3745E-2</v>
      </c>
      <c r="Q140" s="27">
        <v>0</v>
      </c>
      <c r="R140" s="27">
        <v>0</v>
      </c>
      <c r="S140" s="27">
        <v>0</v>
      </c>
      <c r="T140" s="27">
        <v>1.3745E-2</v>
      </c>
      <c r="U140" s="27">
        <v>1.3745E-2</v>
      </c>
      <c r="V140" s="27">
        <v>0</v>
      </c>
      <c r="W140" s="27">
        <v>0</v>
      </c>
      <c r="X140" s="27">
        <v>0</v>
      </c>
      <c r="Y140" s="27">
        <v>1.3745E-2</v>
      </c>
    </row>
    <row r="141" spans="1:25" ht="45" x14ac:dyDescent="0.25">
      <c r="A141" s="1" t="s">
        <v>273</v>
      </c>
      <c r="C141" s="26" t="s">
        <v>53</v>
      </c>
      <c r="D141" s="26" t="s">
        <v>274</v>
      </c>
      <c r="E141" s="26" t="s">
        <v>275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1.1210776642</v>
      </c>
      <c r="L141" s="27">
        <v>0</v>
      </c>
      <c r="M141" s="27">
        <v>0</v>
      </c>
      <c r="N141" s="27">
        <v>1</v>
      </c>
      <c r="O141" s="27">
        <v>0.1210776642</v>
      </c>
      <c r="P141" s="27">
        <v>1.1210776642</v>
      </c>
      <c r="Q141" s="27">
        <v>0</v>
      </c>
      <c r="R141" s="27">
        <v>0</v>
      </c>
      <c r="S141" s="27">
        <v>1</v>
      </c>
      <c r="T141" s="27">
        <v>0.1210776642</v>
      </c>
      <c r="U141" s="27">
        <v>3.735722</v>
      </c>
      <c r="V141" s="27">
        <v>0.16600000000000001</v>
      </c>
      <c r="W141" s="27">
        <v>0.67914565000000005</v>
      </c>
      <c r="X141" s="27">
        <v>2.7411490000000001</v>
      </c>
      <c r="Y141" s="27">
        <v>0.14942735000000001</v>
      </c>
    </row>
    <row r="142" spans="1:25" ht="60" x14ac:dyDescent="0.25">
      <c r="A142" s="1">
        <v>3800</v>
      </c>
      <c r="C142" s="26" t="s">
        <v>53</v>
      </c>
      <c r="D142" s="26" t="s">
        <v>276</v>
      </c>
      <c r="E142" s="26" t="s">
        <v>277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0.28201999999999999</v>
      </c>
      <c r="L142" s="27">
        <v>0</v>
      </c>
      <c r="M142" s="27">
        <v>0</v>
      </c>
      <c r="N142" s="27">
        <v>0</v>
      </c>
      <c r="O142" s="27">
        <v>0.28201999999999999</v>
      </c>
      <c r="P142" s="27">
        <v>0.28201999999999999</v>
      </c>
      <c r="Q142" s="27">
        <v>0</v>
      </c>
      <c r="R142" s="27">
        <v>0</v>
      </c>
      <c r="S142" s="27">
        <v>0</v>
      </c>
      <c r="T142" s="27">
        <v>0.28201999999999999</v>
      </c>
      <c r="U142" s="27">
        <v>8.604000000000001</v>
      </c>
      <c r="V142" s="27">
        <v>0.40500000000000003</v>
      </c>
      <c r="W142" s="27">
        <v>1.323515</v>
      </c>
      <c r="X142" s="27">
        <v>6.4762259999999996</v>
      </c>
      <c r="Y142" s="27">
        <v>0.39925899999999998</v>
      </c>
    </row>
    <row r="143" spans="1:25" ht="45" x14ac:dyDescent="0.25">
      <c r="A143" s="1" t="s">
        <v>278</v>
      </c>
      <c r="C143" s="26" t="s">
        <v>53</v>
      </c>
      <c r="D143" s="26" t="s">
        <v>279</v>
      </c>
      <c r="E143" s="26" t="s">
        <v>280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0.66788000000000003</v>
      </c>
      <c r="L143" s="27">
        <v>0.66788000000000003</v>
      </c>
      <c r="M143" s="27">
        <v>0</v>
      </c>
      <c r="N143" s="27">
        <v>0</v>
      </c>
      <c r="O143" s="27">
        <v>0</v>
      </c>
      <c r="P143" s="27">
        <v>0.66788000000000003</v>
      </c>
      <c r="Q143" s="27">
        <v>0.66788000000000003</v>
      </c>
      <c r="R143" s="27">
        <v>0</v>
      </c>
      <c r="S143" s="27">
        <v>0</v>
      </c>
      <c r="T143" s="27">
        <v>0</v>
      </c>
      <c r="U143" s="27">
        <v>0.56599999999999995</v>
      </c>
      <c r="V143" s="27">
        <v>0.56599999999999995</v>
      </c>
      <c r="W143" s="27">
        <v>0</v>
      </c>
      <c r="X143" s="27">
        <v>0</v>
      </c>
      <c r="Y143" s="27">
        <v>0</v>
      </c>
    </row>
    <row r="144" spans="1:25" ht="45" x14ac:dyDescent="0.25">
      <c r="A144" s="1" t="s">
        <v>281</v>
      </c>
      <c r="C144" s="26" t="s">
        <v>53</v>
      </c>
      <c r="D144" s="26" t="s">
        <v>282</v>
      </c>
      <c r="E144" s="26" t="s">
        <v>283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0.44603999999999999</v>
      </c>
      <c r="V144" s="27">
        <v>0.44603999999999999</v>
      </c>
      <c r="W144" s="27">
        <v>0</v>
      </c>
      <c r="X144" s="27">
        <v>0</v>
      </c>
      <c r="Y144" s="27">
        <v>0</v>
      </c>
    </row>
    <row r="145" spans="1:25" ht="60" x14ac:dyDescent="0.25">
      <c r="A145" s="1" t="s">
        <v>284</v>
      </c>
      <c r="C145" s="26" t="s">
        <v>53</v>
      </c>
      <c r="D145" s="26" t="s">
        <v>285</v>
      </c>
      <c r="E145" s="26" t="s">
        <v>286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2.8320000000000001E-2</v>
      </c>
      <c r="L145" s="27">
        <v>0</v>
      </c>
      <c r="M145" s="27">
        <v>0</v>
      </c>
      <c r="N145" s="27">
        <v>0</v>
      </c>
      <c r="O145" s="27">
        <v>2.8320000000000001E-2</v>
      </c>
      <c r="P145" s="27">
        <v>2.8320000000000001E-2</v>
      </c>
      <c r="Q145" s="27">
        <v>0</v>
      </c>
      <c r="R145" s="27">
        <v>0</v>
      </c>
      <c r="S145" s="27">
        <v>0</v>
      </c>
      <c r="T145" s="27">
        <v>2.8320000000000001E-2</v>
      </c>
      <c r="U145" s="27">
        <v>1.2489999999999999</v>
      </c>
      <c r="V145" s="27">
        <v>0.115</v>
      </c>
      <c r="W145" s="27">
        <v>0.56035100000000004</v>
      </c>
      <c r="X145" s="27">
        <v>0.53144499999999995</v>
      </c>
      <c r="Y145" s="27">
        <v>4.2203999999999998E-2</v>
      </c>
    </row>
    <row r="146" spans="1:25" ht="60" x14ac:dyDescent="0.25">
      <c r="A146" s="1">
        <v>4570</v>
      </c>
      <c r="C146" s="26" t="s">
        <v>53</v>
      </c>
      <c r="D146" s="26" t="s">
        <v>287</v>
      </c>
      <c r="E146" s="26" t="s">
        <v>288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0.115</v>
      </c>
      <c r="V146" s="27">
        <v>0.115</v>
      </c>
      <c r="W146" s="27">
        <v>0</v>
      </c>
      <c r="X146" s="27">
        <v>0</v>
      </c>
      <c r="Y146" s="27">
        <v>0</v>
      </c>
    </row>
    <row r="147" spans="1:25" ht="60" x14ac:dyDescent="0.25">
      <c r="A147" s="1" t="s">
        <v>289</v>
      </c>
      <c r="C147" s="26" t="s">
        <v>53</v>
      </c>
      <c r="D147" s="26" t="s">
        <v>290</v>
      </c>
      <c r="E147" s="26" t="s">
        <v>291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4.5999999999999996</v>
      </c>
      <c r="V147" s="27">
        <v>0.2</v>
      </c>
      <c r="W147" s="27">
        <v>0.696353</v>
      </c>
      <c r="X147" s="27">
        <v>3.6482600000000001</v>
      </c>
      <c r="Y147" s="27">
        <v>5.5386999999999999E-2</v>
      </c>
    </row>
    <row r="148" spans="1:25" ht="45" x14ac:dyDescent="0.25">
      <c r="A148" s="1">
        <v>0</v>
      </c>
      <c r="C148" s="17" t="s">
        <v>292</v>
      </c>
      <c r="D148" s="20" t="s">
        <v>293</v>
      </c>
      <c r="E148" s="17" t="s">
        <v>40</v>
      </c>
      <c r="F148" s="27">
        <v>3.7673060435007883</v>
      </c>
      <c r="G148" s="27">
        <v>0</v>
      </c>
      <c r="H148" s="27">
        <v>1.0172835598758028</v>
      </c>
      <c r="I148" s="27">
        <v>2.1166823477963073</v>
      </c>
      <c r="J148" s="27">
        <v>0.63334013582867854</v>
      </c>
      <c r="K148" s="27">
        <v>4.3535256151999997</v>
      </c>
      <c r="L148" s="27">
        <v>0.96299999999999997</v>
      </c>
      <c r="M148" s="27">
        <v>1.415</v>
      </c>
      <c r="N148" s="27">
        <v>1.625530559</v>
      </c>
      <c r="O148" s="27">
        <v>0.34999505619999999</v>
      </c>
      <c r="P148" s="27">
        <v>0.58621957169921168</v>
      </c>
      <c r="Q148" s="27">
        <v>0.96299999999999997</v>
      </c>
      <c r="R148" s="27">
        <v>0.39771644012419727</v>
      </c>
      <c r="S148" s="27">
        <v>-0.49115178879630716</v>
      </c>
      <c r="T148" s="27">
        <v>-0.28334507962867855</v>
      </c>
      <c r="U148" s="27">
        <v>3.0159026400000002</v>
      </c>
      <c r="V148" s="27">
        <v>0.205206</v>
      </c>
      <c r="W148" s="27">
        <v>0.642683</v>
      </c>
      <c r="X148" s="27">
        <v>1.44276805</v>
      </c>
      <c r="Y148" s="27">
        <v>0.72524558999999988</v>
      </c>
    </row>
    <row r="149" spans="1:25" ht="60" x14ac:dyDescent="0.25">
      <c r="A149" s="1">
        <v>0</v>
      </c>
      <c r="C149" s="17" t="s">
        <v>294</v>
      </c>
      <c r="D149" s="20" t="s">
        <v>295</v>
      </c>
      <c r="E149" s="17" t="s">
        <v>40</v>
      </c>
      <c r="F149" s="27">
        <v>3.7673060435007883</v>
      </c>
      <c r="G149" s="27">
        <v>0</v>
      </c>
      <c r="H149" s="27">
        <v>1.0172835598758028</v>
      </c>
      <c r="I149" s="27">
        <v>2.1166823477963073</v>
      </c>
      <c r="J149" s="27">
        <v>0.63334013582867854</v>
      </c>
      <c r="K149" s="27">
        <v>4.3535256151999997</v>
      </c>
      <c r="L149" s="27">
        <v>0.96299999999999997</v>
      </c>
      <c r="M149" s="27">
        <v>1.415</v>
      </c>
      <c r="N149" s="27">
        <v>1.625530559</v>
      </c>
      <c r="O149" s="27">
        <v>0.34999505619999999</v>
      </c>
      <c r="P149" s="27">
        <v>0.58621957169921168</v>
      </c>
      <c r="Q149" s="27">
        <v>0.96299999999999997</v>
      </c>
      <c r="R149" s="27">
        <v>0.39771644012419727</v>
      </c>
      <c r="S149" s="27">
        <v>-0.49115178879630716</v>
      </c>
      <c r="T149" s="27">
        <v>-0.28334507962867855</v>
      </c>
      <c r="U149" s="27">
        <v>3.0159026400000002</v>
      </c>
      <c r="V149" s="27">
        <v>0.205206</v>
      </c>
      <c r="W149" s="27">
        <v>0.642683</v>
      </c>
      <c r="X149" s="27">
        <v>1.44276805</v>
      </c>
      <c r="Y149" s="27">
        <v>0.72524558999999988</v>
      </c>
    </row>
    <row r="150" spans="1:25" ht="45" x14ac:dyDescent="0.25">
      <c r="A150" s="1">
        <v>3605</v>
      </c>
      <c r="C150" s="26" t="s">
        <v>294</v>
      </c>
      <c r="D150" s="26" t="s">
        <v>296</v>
      </c>
      <c r="E150" s="26" t="s">
        <v>297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0.32329999900000006</v>
      </c>
      <c r="L150" s="27">
        <v>0</v>
      </c>
      <c r="M150" s="27">
        <v>0</v>
      </c>
      <c r="N150" s="27">
        <v>0.32329999900000006</v>
      </c>
      <c r="O150" s="27">
        <v>0</v>
      </c>
      <c r="P150" s="27">
        <v>0.32329999900000006</v>
      </c>
      <c r="Q150" s="27">
        <v>0</v>
      </c>
      <c r="R150" s="27">
        <v>0</v>
      </c>
      <c r="S150" s="27">
        <v>0.32329999900000006</v>
      </c>
      <c r="T150" s="27">
        <v>0</v>
      </c>
      <c r="U150" s="27">
        <v>2.898305E-2</v>
      </c>
      <c r="V150" s="27">
        <v>0</v>
      </c>
      <c r="W150" s="27">
        <v>0</v>
      </c>
      <c r="X150" s="27">
        <v>2.898305E-2</v>
      </c>
      <c r="Y150" s="27">
        <v>0</v>
      </c>
    </row>
    <row r="151" spans="1:25" ht="45" x14ac:dyDescent="0.25">
      <c r="A151" s="1">
        <v>4026</v>
      </c>
      <c r="C151" s="26" t="s">
        <v>294</v>
      </c>
      <c r="D151" s="26" t="s">
        <v>298</v>
      </c>
      <c r="E151" s="26" t="s">
        <v>299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9.5579999999999998E-2</v>
      </c>
      <c r="L151" s="27">
        <v>0</v>
      </c>
      <c r="M151" s="27">
        <v>0</v>
      </c>
      <c r="N151" s="27">
        <v>0</v>
      </c>
      <c r="O151" s="27">
        <v>9.5579999999999998E-2</v>
      </c>
      <c r="P151" s="27">
        <v>9.5579999999999998E-2</v>
      </c>
      <c r="Q151" s="27">
        <v>0</v>
      </c>
      <c r="R151" s="27">
        <v>0</v>
      </c>
      <c r="S151" s="27">
        <v>0</v>
      </c>
      <c r="T151" s="27">
        <v>9.5579999999999998E-2</v>
      </c>
      <c r="U151" s="27">
        <v>2.7699000000000003</v>
      </c>
      <c r="V151" s="27">
        <v>0.205206</v>
      </c>
      <c r="W151" s="27">
        <v>0.642683</v>
      </c>
      <c r="X151" s="27">
        <v>1.4137850000000001</v>
      </c>
      <c r="Y151" s="27">
        <v>0.50822599999999996</v>
      </c>
    </row>
    <row r="152" spans="1:25" ht="90" x14ac:dyDescent="0.25">
      <c r="A152" s="1">
        <v>2619</v>
      </c>
      <c r="C152" s="26" t="s">
        <v>294</v>
      </c>
      <c r="D152" s="26" t="s">
        <v>300</v>
      </c>
      <c r="E152" s="26" t="s">
        <v>301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1.1005950562</v>
      </c>
      <c r="L152" s="27">
        <v>0.96299999999999997</v>
      </c>
      <c r="M152" s="27">
        <v>0</v>
      </c>
      <c r="N152" s="27">
        <v>0</v>
      </c>
      <c r="O152" s="27">
        <v>0.13759505619999998</v>
      </c>
      <c r="P152" s="27">
        <v>1.1005950562</v>
      </c>
      <c r="Q152" s="27">
        <v>0.96299999999999997</v>
      </c>
      <c r="R152" s="27">
        <v>0</v>
      </c>
      <c r="S152" s="27">
        <v>0</v>
      </c>
      <c r="T152" s="27">
        <v>0.13759505619999998</v>
      </c>
      <c r="U152" s="27">
        <v>0.11801958999999999</v>
      </c>
      <c r="V152" s="27">
        <v>0</v>
      </c>
      <c r="W152" s="27">
        <v>0</v>
      </c>
      <c r="X152" s="27">
        <v>0</v>
      </c>
      <c r="Y152" s="27">
        <v>0.11801958999999999</v>
      </c>
    </row>
    <row r="153" spans="1:25" ht="30" x14ac:dyDescent="0.25">
      <c r="A153" s="1">
        <v>2910</v>
      </c>
      <c r="C153" s="26" t="s">
        <v>294</v>
      </c>
      <c r="D153" s="26" t="s">
        <v>302</v>
      </c>
      <c r="E153" s="26" t="s">
        <v>303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0.46869516000000006</v>
      </c>
      <c r="L153" s="27">
        <v>0</v>
      </c>
      <c r="M153" s="27">
        <v>0</v>
      </c>
      <c r="N153" s="27">
        <v>0.46869516000000006</v>
      </c>
      <c r="O153" s="27">
        <v>0</v>
      </c>
      <c r="P153" s="27">
        <v>0.46869516000000006</v>
      </c>
      <c r="Q153" s="27">
        <v>0</v>
      </c>
      <c r="R153" s="27">
        <v>0</v>
      </c>
      <c r="S153" s="27">
        <v>0.46869516000000006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</row>
    <row r="154" spans="1:25" ht="30" x14ac:dyDescent="0.25">
      <c r="A154" s="1">
        <v>1321</v>
      </c>
      <c r="C154" s="26" t="s">
        <v>294</v>
      </c>
      <c r="D154" s="26" t="s">
        <v>304</v>
      </c>
      <c r="E154" s="26" t="s">
        <v>305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</row>
    <row r="155" spans="1:25" ht="45" x14ac:dyDescent="0.25">
      <c r="A155" s="1">
        <v>1487</v>
      </c>
      <c r="C155" s="26" t="s">
        <v>294</v>
      </c>
      <c r="D155" s="26" t="s">
        <v>306</v>
      </c>
      <c r="E155" s="26" t="s">
        <v>307</v>
      </c>
      <c r="F155" s="27">
        <v>3.7673060435007883</v>
      </c>
      <c r="G155" s="27">
        <v>0</v>
      </c>
      <c r="H155" s="27">
        <v>1.0172835598758028</v>
      </c>
      <c r="I155" s="27">
        <v>2.1166823477963073</v>
      </c>
      <c r="J155" s="27">
        <v>0.63334013582867854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-3.7673060435007883</v>
      </c>
      <c r="Q155" s="27">
        <v>0</v>
      </c>
      <c r="R155" s="27">
        <v>-1.0172835598758028</v>
      </c>
      <c r="S155" s="27">
        <v>-2.1166823477963073</v>
      </c>
      <c r="T155" s="27">
        <v>-0.63334013582867854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</row>
    <row r="156" spans="1:25" ht="45" x14ac:dyDescent="0.25">
      <c r="A156" s="1">
        <v>2305</v>
      </c>
      <c r="C156" s="26" t="s">
        <v>294</v>
      </c>
      <c r="D156" s="26" t="s">
        <v>308</v>
      </c>
      <c r="E156" s="26" t="s">
        <v>309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0.11681999999999999</v>
      </c>
      <c r="L156" s="27">
        <v>0</v>
      </c>
      <c r="M156" s="27">
        <v>0</v>
      </c>
      <c r="N156" s="27">
        <v>0</v>
      </c>
      <c r="O156" s="27">
        <v>0.11681999999999999</v>
      </c>
      <c r="P156" s="27">
        <v>0.11681999999999999</v>
      </c>
      <c r="Q156" s="27">
        <v>0</v>
      </c>
      <c r="R156" s="27">
        <v>0</v>
      </c>
      <c r="S156" s="27">
        <v>0</v>
      </c>
      <c r="T156" s="27">
        <v>0.11681999999999999</v>
      </c>
      <c r="U156" s="27">
        <v>9.9000000000000005E-2</v>
      </c>
      <c r="V156" s="27">
        <v>0</v>
      </c>
      <c r="W156" s="27">
        <v>0</v>
      </c>
      <c r="X156" s="27">
        <v>0</v>
      </c>
      <c r="Y156" s="27">
        <v>9.9000000000000005E-2</v>
      </c>
    </row>
    <row r="157" spans="1:25" ht="60" x14ac:dyDescent="0.25">
      <c r="A157" s="1">
        <v>2592</v>
      </c>
      <c r="C157" s="26" t="s">
        <v>294</v>
      </c>
      <c r="D157" s="26" t="s">
        <v>310</v>
      </c>
      <c r="E157" s="26" t="s">
        <v>311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1.415</v>
      </c>
      <c r="L157" s="27">
        <v>0</v>
      </c>
      <c r="M157" s="27">
        <v>1.415</v>
      </c>
      <c r="N157" s="27">
        <v>0</v>
      </c>
      <c r="O157" s="27">
        <v>0</v>
      </c>
      <c r="P157" s="27">
        <v>1.415</v>
      </c>
      <c r="Q157" s="27">
        <v>0</v>
      </c>
      <c r="R157" s="27">
        <v>1.415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</row>
    <row r="158" spans="1:25" ht="60" x14ac:dyDescent="0.25">
      <c r="A158" s="1">
        <v>2988</v>
      </c>
      <c r="C158" s="26" t="s">
        <v>294</v>
      </c>
      <c r="D158" s="26" t="s">
        <v>312</v>
      </c>
      <c r="E158" s="26" t="s">
        <v>313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0.83353540000000004</v>
      </c>
      <c r="L158" s="27">
        <v>0</v>
      </c>
      <c r="M158" s="27">
        <v>0</v>
      </c>
      <c r="N158" s="27">
        <v>0.83353540000000004</v>
      </c>
      <c r="O158" s="27">
        <v>0</v>
      </c>
      <c r="P158" s="27">
        <v>0.83353540000000004</v>
      </c>
      <c r="Q158" s="27">
        <v>0</v>
      </c>
      <c r="R158" s="27">
        <v>0</v>
      </c>
      <c r="S158" s="27">
        <v>0.83353540000000004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</row>
    <row r="159" spans="1:25" ht="45" x14ac:dyDescent="0.25">
      <c r="A159" s="1">
        <v>0</v>
      </c>
      <c r="C159" s="17" t="s">
        <v>314</v>
      </c>
      <c r="D159" s="20" t="s">
        <v>315</v>
      </c>
      <c r="E159" s="17" t="s">
        <v>40</v>
      </c>
      <c r="F159" s="27">
        <v>242.87069</v>
      </c>
      <c r="G159" s="27">
        <v>140.56290526924701</v>
      </c>
      <c r="H159" s="27">
        <v>74.397361311527263</v>
      </c>
      <c r="I159" s="27">
        <v>12.753833367690387</v>
      </c>
      <c r="J159" s="27">
        <v>15.156590051535336</v>
      </c>
      <c r="K159" s="27">
        <v>1431.7266484938</v>
      </c>
      <c r="L159" s="27">
        <v>15.540599997399999</v>
      </c>
      <c r="M159" s="27">
        <v>1376.7288419918</v>
      </c>
      <c r="N159" s="27">
        <v>0.85400000000000009</v>
      </c>
      <c r="O159" s="27">
        <v>38.603206504599996</v>
      </c>
      <c r="P159" s="27">
        <v>1188.8559584938002</v>
      </c>
      <c r="Q159" s="27">
        <v>-125.02230527184702</v>
      </c>
      <c r="R159" s="27">
        <v>1302.3314806802728</v>
      </c>
      <c r="S159" s="27">
        <v>-11.899833367690388</v>
      </c>
      <c r="T159" s="27">
        <v>23.446616453064664</v>
      </c>
      <c r="U159" s="27">
        <v>58.629288214745756</v>
      </c>
      <c r="V159" s="27">
        <v>11.872605930000001</v>
      </c>
      <c r="W159" s="27">
        <v>7.9435915099999992</v>
      </c>
      <c r="X159" s="27">
        <v>3.5925507400000001</v>
      </c>
      <c r="Y159" s="27">
        <v>35.22054003474576</v>
      </c>
    </row>
    <row r="160" spans="1:25" ht="30" x14ac:dyDescent="0.25">
      <c r="A160" s="1">
        <v>0</v>
      </c>
      <c r="C160" s="17" t="s">
        <v>316</v>
      </c>
      <c r="D160" s="20" t="s">
        <v>317</v>
      </c>
      <c r="E160" s="17" t="s">
        <v>40</v>
      </c>
      <c r="F160" s="27">
        <v>242.87069</v>
      </c>
      <c r="G160" s="27">
        <v>140.56290526924701</v>
      </c>
      <c r="H160" s="27">
        <v>74.397361311527263</v>
      </c>
      <c r="I160" s="27">
        <v>12.753833367690387</v>
      </c>
      <c r="J160" s="27">
        <v>15.156590051535336</v>
      </c>
      <c r="K160" s="27">
        <v>1426.3434934137999</v>
      </c>
      <c r="L160" s="27">
        <v>15.540599997399999</v>
      </c>
      <c r="M160" s="27">
        <v>1373.5514618918</v>
      </c>
      <c r="N160" s="27">
        <v>0</v>
      </c>
      <c r="O160" s="27">
        <v>37.251431524599994</v>
      </c>
      <c r="P160" s="27">
        <v>1183.4728034138002</v>
      </c>
      <c r="Q160" s="27">
        <v>-125.02230527184702</v>
      </c>
      <c r="R160" s="27">
        <v>1299.1541005802728</v>
      </c>
      <c r="S160" s="27">
        <v>-12.753833367690387</v>
      </c>
      <c r="T160" s="27">
        <v>22.094841473064662</v>
      </c>
      <c r="U160" s="27">
        <v>49.654751474745758</v>
      </c>
      <c r="V160" s="27">
        <v>10.47260593</v>
      </c>
      <c r="W160" s="27">
        <v>4.9508965099999998</v>
      </c>
      <c r="X160" s="27">
        <v>0.16702900000000001</v>
      </c>
      <c r="Y160" s="27">
        <v>34.064220034745759</v>
      </c>
    </row>
    <row r="161" spans="1:25" ht="105" x14ac:dyDescent="0.25">
      <c r="A161" s="1">
        <v>0</v>
      </c>
      <c r="C161" s="17" t="s">
        <v>318</v>
      </c>
      <c r="D161" s="20" t="s">
        <v>319</v>
      </c>
      <c r="E161" s="17" t="s">
        <v>40</v>
      </c>
      <c r="F161" s="27">
        <v>242.87069</v>
      </c>
      <c r="G161" s="27">
        <v>140.56290526924701</v>
      </c>
      <c r="H161" s="27">
        <v>74.397361311527263</v>
      </c>
      <c r="I161" s="27">
        <v>12.753833367690387</v>
      </c>
      <c r="J161" s="27">
        <v>15.156590051535336</v>
      </c>
      <c r="K161" s="27">
        <v>1426.3434934137999</v>
      </c>
      <c r="L161" s="27">
        <v>15.540599997399999</v>
      </c>
      <c r="M161" s="27">
        <v>1373.5514618918</v>
      </c>
      <c r="N161" s="27">
        <v>0</v>
      </c>
      <c r="O161" s="27">
        <v>37.251431524599994</v>
      </c>
      <c r="P161" s="27">
        <v>1183.4728034138002</v>
      </c>
      <c r="Q161" s="27">
        <v>-125.02230527184702</v>
      </c>
      <c r="R161" s="27">
        <v>1299.1541005802728</v>
      </c>
      <c r="S161" s="27">
        <v>-12.753833367690387</v>
      </c>
      <c r="T161" s="27">
        <v>22.094841473064662</v>
      </c>
      <c r="U161" s="27">
        <v>49.654751474745758</v>
      </c>
      <c r="V161" s="27">
        <v>10.47260593</v>
      </c>
      <c r="W161" s="27">
        <v>4.9508965099999998</v>
      </c>
      <c r="X161" s="27">
        <v>0.16702900000000001</v>
      </c>
      <c r="Y161" s="27">
        <v>34.064220034745759</v>
      </c>
    </row>
    <row r="162" spans="1:25" ht="75" x14ac:dyDescent="0.25">
      <c r="A162" s="1" t="s">
        <v>320</v>
      </c>
      <c r="C162" s="26" t="s">
        <v>318</v>
      </c>
      <c r="D162" s="26" t="s">
        <v>321</v>
      </c>
      <c r="E162" s="26" t="s">
        <v>322</v>
      </c>
      <c r="F162" s="27">
        <v>242.87069</v>
      </c>
      <c r="G162" s="27">
        <v>140.56290526924701</v>
      </c>
      <c r="H162" s="27">
        <v>74.397361311527263</v>
      </c>
      <c r="I162" s="27">
        <v>12.753833367690387</v>
      </c>
      <c r="J162" s="27">
        <v>15.156590051535336</v>
      </c>
      <c r="K162" s="27">
        <v>1424.929891262</v>
      </c>
      <c r="L162" s="27">
        <v>15.540599997399999</v>
      </c>
      <c r="M162" s="27">
        <v>1372.42033335</v>
      </c>
      <c r="N162" s="27">
        <v>0</v>
      </c>
      <c r="O162" s="27">
        <v>36.968957914599997</v>
      </c>
      <c r="P162" s="27">
        <v>1182.0592012620002</v>
      </c>
      <c r="Q162" s="27">
        <v>-125.02230527184702</v>
      </c>
      <c r="R162" s="27">
        <v>1298.0229720384727</v>
      </c>
      <c r="S162" s="27">
        <v>-12.753833367690387</v>
      </c>
      <c r="T162" s="27">
        <v>21.812367863064662</v>
      </c>
      <c r="U162" s="27">
        <v>43.98797135474576</v>
      </c>
      <c r="V162" s="27">
        <v>10.27370593</v>
      </c>
      <c r="W162" s="27">
        <v>0</v>
      </c>
      <c r="X162" s="27">
        <v>0</v>
      </c>
      <c r="Y162" s="27">
        <v>33.714265424745761</v>
      </c>
    </row>
    <row r="163" spans="1:25" ht="45" x14ac:dyDescent="0.25">
      <c r="A163" s="1" t="s">
        <v>323</v>
      </c>
      <c r="C163" s="26" t="s">
        <v>318</v>
      </c>
      <c r="D163" s="26" t="s">
        <v>324</v>
      </c>
      <c r="E163" s="26" t="s">
        <v>325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7">
        <v>1.4136021517999997</v>
      </c>
      <c r="L163" s="27">
        <v>0</v>
      </c>
      <c r="M163" s="27">
        <v>1.1311285417999997</v>
      </c>
      <c r="N163" s="27">
        <v>0</v>
      </c>
      <c r="O163" s="27">
        <v>0.28247360999999999</v>
      </c>
      <c r="P163" s="27">
        <v>1.4136021517999997</v>
      </c>
      <c r="Q163" s="27">
        <v>0</v>
      </c>
      <c r="R163" s="27">
        <v>1.1311285417999997</v>
      </c>
      <c r="S163" s="27">
        <v>0</v>
      </c>
      <c r="T163" s="27">
        <v>0.28247360999999999</v>
      </c>
      <c r="U163" s="27">
        <v>5.6667801200000003</v>
      </c>
      <c r="V163" s="27">
        <v>0.19889999999999999</v>
      </c>
      <c r="W163" s="27">
        <v>4.9508965099999998</v>
      </c>
      <c r="X163" s="27">
        <v>0.16702900000000001</v>
      </c>
      <c r="Y163" s="27">
        <v>0.34995461</v>
      </c>
    </row>
    <row r="164" spans="1:25" x14ac:dyDescent="0.25">
      <c r="A164" s="1">
        <v>0</v>
      </c>
      <c r="C164" s="17" t="s">
        <v>318</v>
      </c>
      <c r="D164" s="20" t="s">
        <v>326</v>
      </c>
      <c r="E164" s="17" t="s">
        <v>40</v>
      </c>
      <c r="F164" s="27">
        <v>0</v>
      </c>
      <c r="G164" s="27">
        <v>0</v>
      </c>
      <c r="H164" s="27">
        <v>0</v>
      </c>
      <c r="I164" s="27">
        <v>0</v>
      </c>
      <c r="J164" s="27">
        <v>0</v>
      </c>
      <c r="K164" s="27">
        <v>5.3831550799999999</v>
      </c>
      <c r="L164" s="27">
        <v>0</v>
      </c>
      <c r="M164" s="27">
        <v>3.1773801000000002</v>
      </c>
      <c r="N164" s="27">
        <v>0.85400000000000009</v>
      </c>
      <c r="O164" s="27">
        <v>1.3517749800000001</v>
      </c>
      <c r="P164" s="27">
        <v>5.3831550799999999</v>
      </c>
      <c r="Q164" s="27">
        <v>0</v>
      </c>
      <c r="R164" s="27">
        <v>3.1773801000000002</v>
      </c>
      <c r="S164" s="27">
        <v>0.85400000000000009</v>
      </c>
      <c r="T164" s="27">
        <v>1.3517749800000001</v>
      </c>
      <c r="U164" s="27">
        <v>8.9745367400000013</v>
      </c>
      <c r="V164" s="27">
        <v>1.4</v>
      </c>
      <c r="W164" s="27">
        <v>2.9926949999999999</v>
      </c>
      <c r="X164" s="27">
        <v>3.4255217400000002</v>
      </c>
      <c r="Y164" s="27">
        <v>1.15632</v>
      </c>
    </row>
    <row r="165" spans="1:25" ht="105" x14ac:dyDescent="0.25">
      <c r="A165" s="1">
        <v>0</v>
      </c>
      <c r="C165" s="17" t="s">
        <v>318</v>
      </c>
      <c r="D165" s="20" t="s">
        <v>319</v>
      </c>
      <c r="E165" s="17" t="s">
        <v>40</v>
      </c>
      <c r="F165" s="27">
        <v>0</v>
      </c>
      <c r="G165" s="27">
        <v>0</v>
      </c>
      <c r="H165" s="27">
        <v>0</v>
      </c>
      <c r="I165" s="27">
        <v>0</v>
      </c>
      <c r="J165" s="27">
        <v>0</v>
      </c>
      <c r="K165" s="27">
        <v>5.3831550799999999</v>
      </c>
      <c r="L165" s="27">
        <v>0</v>
      </c>
      <c r="M165" s="27">
        <v>3.1773801000000002</v>
      </c>
      <c r="N165" s="27">
        <v>0.85400000000000009</v>
      </c>
      <c r="O165" s="27">
        <v>1.3517749800000001</v>
      </c>
      <c r="P165" s="27">
        <v>5.3831550799999999</v>
      </c>
      <c r="Q165" s="27">
        <v>0</v>
      </c>
      <c r="R165" s="27">
        <v>3.1773801000000002</v>
      </c>
      <c r="S165" s="27">
        <v>0.85400000000000009</v>
      </c>
      <c r="T165" s="27">
        <v>1.3517749800000001</v>
      </c>
      <c r="U165" s="27">
        <v>8.9745367400000013</v>
      </c>
      <c r="V165" s="27">
        <v>1.4</v>
      </c>
      <c r="W165" s="27">
        <v>2.9926949999999999</v>
      </c>
      <c r="X165" s="27">
        <v>3.4255217400000002</v>
      </c>
      <c r="Y165" s="27">
        <v>1.15632</v>
      </c>
    </row>
    <row r="166" spans="1:25" ht="75" x14ac:dyDescent="0.25">
      <c r="A166" s="1">
        <v>3103</v>
      </c>
      <c r="C166" s="26" t="s">
        <v>318</v>
      </c>
      <c r="D166" s="26" t="s">
        <v>327</v>
      </c>
      <c r="E166" s="26" t="s">
        <v>328</v>
      </c>
      <c r="F166" s="27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v>5.3831550799999999</v>
      </c>
      <c r="L166" s="27">
        <v>0</v>
      </c>
      <c r="M166" s="27">
        <v>3.1773801000000002</v>
      </c>
      <c r="N166" s="27">
        <v>0.85400000000000009</v>
      </c>
      <c r="O166" s="27">
        <v>1.3517749800000001</v>
      </c>
      <c r="P166" s="27">
        <v>5.3831550799999999</v>
      </c>
      <c r="Q166" s="27">
        <v>0</v>
      </c>
      <c r="R166" s="27">
        <v>3.1773801000000002</v>
      </c>
      <c r="S166" s="27">
        <v>0.85400000000000009</v>
      </c>
      <c r="T166" s="27">
        <v>1.3517749800000001</v>
      </c>
      <c r="U166" s="27">
        <v>8.9745367400000013</v>
      </c>
      <c r="V166" s="27">
        <v>1.4</v>
      </c>
      <c r="W166" s="27">
        <v>2.9926949999999999</v>
      </c>
      <c r="X166" s="27">
        <v>3.4255217400000002</v>
      </c>
      <c r="Y166" s="27">
        <v>1.15632</v>
      </c>
    </row>
    <row r="167" spans="1:25" ht="90" x14ac:dyDescent="0.25">
      <c r="A167" s="1">
        <v>0</v>
      </c>
      <c r="C167" s="17" t="s">
        <v>329</v>
      </c>
      <c r="D167" s="20" t="s">
        <v>330</v>
      </c>
      <c r="E167" s="17" t="s">
        <v>40</v>
      </c>
      <c r="F167" s="27">
        <v>20.668936330472185</v>
      </c>
      <c r="G167" s="27">
        <v>0</v>
      </c>
      <c r="H167" s="27">
        <v>20.59523813138652</v>
      </c>
      <c r="I167" s="27">
        <v>0</v>
      </c>
      <c r="J167" s="27">
        <v>7.3698199085664551E-2</v>
      </c>
      <c r="K167" s="27">
        <v>33.982866189640674</v>
      </c>
      <c r="L167" s="27">
        <v>2.3649147064406781</v>
      </c>
      <c r="M167" s="27">
        <v>12.645333603200001</v>
      </c>
      <c r="N167" s="27">
        <v>17.587263530200001</v>
      </c>
      <c r="O167" s="27">
        <v>1.3853543498000001</v>
      </c>
      <c r="P167" s="27">
        <v>13.313929859168489</v>
      </c>
      <c r="Q167" s="27">
        <v>2.3649147064406781</v>
      </c>
      <c r="R167" s="27">
        <v>-7.9499045281865186</v>
      </c>
      <c r="S167" s="27">
        <v>17.587263530200001</v>
      </c>
      <c r="T167" s="27">
        <v>1.3116561507143354</v>
      </c>
      <c r="U167" s="27">
        <v>25.130021339999995</v>
      </c>
      <c r="V167" s="27">
        <v>1.5952580000000001</v>
      </c>
      <c r="W167" s="27">
        <v>14.68321933</v>
      </c>
      <c r="X167" s="27">
        <v>7.4321783900000007</v>
      </c>
      <c r="Y167" s="27">
        <v>1.41936562</v>
      </c>
    </row>
    <row r="168" spans="1:25" ht="75" x14ac:dyDescent="0.25">
      <c r="A168" s="1">
        <v>0</v>
      </c>
      <c r="C168" s="17" t="s">
        <v>331</v>
      </c>
      <c r="D168" s="20" t="s">
        <v>332</v>
      </c>
      <c r="E168" s="17" t="s">
        <v>40</v>
      </c>
      <c r="F168" s="27">
        <v>20.668936330472185</v>
      </c>
      <c r="G168" s="27">
        <v>0</v>
      </c>
      <c r="H168" s="27">
        <v>20.59523813138652</v>
      </c>
      <c r="I168" s="27">
        <v>0</v>
      </c>
      <c r="J168" s="27">
        <v>7.3698199085664551E-2</v>
      </c>
      <c r="K168" s="27">
        <v>33.948646189640677</v>
      </c>
      <c r="L168" s="27">
        <v>2.3649147064406781</v>
      </c>
      <c r="M168" s="27">
        <v>12.645333603200001</v>
      </c>
      <c r="N168" s="27">
        <v>17.587263530200001</v>
      </c>
      <c r="O168" s="27">
        <v>1.3511343498000001</v>
      </c>
      <c r="P168" s="27">
        <v>13.27970985916849</v>
      </c>
      <c r="Q168" s="27">
        <v>2.3649147064406781</v>
      </c>
      <c r="R168" s="27">
        <v>-7.9499045281865186</v>
      </c>
      <c r="S168" s="27">
        <v>17.587263530200001</v>
      </c>
      <c r="T168" s="27">
        <v>1.2774361507143355</v>
      </c>
      <c r="U168" s="27">
        <v>25.021021339999994</v>
      </c>
      <c r="V168" s="27">
        <v>1.515258</v>
      </c>
      <c r="W168" s="27">
        <v>14.68321933</v>
      </c>
      <c r="X168" s="27">
        <v>7.4321783900000007</v>
      </c>
      <c r="Y168" s="27">
        <v>1.3903656200000001</v>
      </c>
    </row>
    <row r="169" spans="1:25" ht="75" x14ac:dyDescent="0.25">
      <c r="A169" s="1">
        <v>136</v>
      </c>
      <c r="C169" s="26" t="s">
        <v>331</v>
      </c>
      <c r="D169" s="26" t="s">
        <v>333</v>
      </c>
      <c r="E169" s="26" t="s">
        <v>334</v>
      </c>
      <c r="F169" s="27">
        <v>20</v>
      </c>
      <c r="G169" s="27">
        <v>0</v>
      </c>
      <c r="H169" s="27">
        <v>20</v>
      </c>
      <c r="I169" s="27">
        <v>0</v>
      </c>
      <c r="J169" s="27">
        <v>0</v>
      </c>
      <c r="K169" s="27">
        <v>3.2162285266406783</v>
      </c>
      <c r="L169" s="27">
        <v>0.51170674644067804</v>
      </c>
      <c r="M169" s="27">
        <v>2.5</v>
      </c>
      <c r="N169" s="27">
        <v>8.5000001999999998E-3</v>
      </c>
      <c r="O169" s="27">
        <v>0.19602178000000001</v>
      </c>
      <c r="P169" s="27">
        <v>-16.783771473359323</v>
      </c>
      <c r="Q169" s="27">
        <v>0.51170674644067804</v>
      </c>
      <c r="R169" s="27">
        <v>-17.5</v>
      </c>
      <c r="S169" s="27">
        <v>8.5000001999999998E-3</v>
      </c>
      <c r="T169" s="27">
        <v>0.19602178000000001</v>
      </c>
      <c r="U169" s="27">
        <v>5.8697831699999998</v>
      </c>
      <c r="V169" s="27">
        <v>0.19725799999999999</v>
      </c>
      <c r="W169" s="27">
        <v>5.4124670000000004</v>
      </c>
      <c r="X169" s="27">
        <v>7.2033900000000005E-3</v>
      </c>
      <c r="Y169" s="27">
        <v>0.25285478</v>
      </c>
    </row>
    <row r="170" spans="1:25" ht="45" x14ac:dyDescent="0.25">
      <c r="A170" s="1">
        <v>3480</v>
      </c>
      <c r="C170" s="26" t="s">
        <v>331</v>
      </c>
      <c r="D170" s="26" t="s">
        <v>335</v>
      </c>
      <c r="E170" s="26" t="s">
        <v>336</v>
      </c>
      <c r="F170" s="27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v>9.9974680800000007E-2</v>
      </c>
      <c r="L170" s="27">
        <v>0</v>
      </c>
      <c r="M170" s="27">
        <v>0</v>
      </c>
      <c r="N170" s="27">
        <v>0</v>
      </c>
      <c r="O170" s="27">
        <v>9.9974680800000007E-2</v>
      </c>
      <c r="P170" s="27">
        <v>9.9974680800000007E-2</v>
      </c>
      <c r="Q170" s="27">
        <v>0</v>
      </c>
      <c r="R170" s="27">
        <v>0</v>
      </c>
      <c r="S170" s="27">
        <v>0</v>
      </c>
      <c r="T170" s="27">
        <v>9.9974680800000007E-2</v>
      </c>
      <c r="U170" s="27">
        <v>9.1451669999999999E-2</v>
      </c>
      <c r="V170" s="27">
        <v>0</v>
      </c>
      <c r="W170" s="27">
        <v>0</v>
      </c>
      <c r="X170" s="27">
        <v>0</v>
      </c>
      <c r="Y170" s="27">
        <v>9.1451669999999999E-2</v>
      </c>
    </row>
    <row r="171" spans="1:25" ht="30" x14ac:dyDescent="0.25">
      <c r="A171" s="1">
        <v>2789</v>
      </c>
      <c r="C171" s="26" t="s">
        <v>331</v>
      </c>
      <c r="D171" s="26" t="s">
        <v>337</v>
      </c>
      <c r="E171" s="26" t="s">
        <v>338</v>
      </c>
      <c r="F171" s="27">
        <v>0.6689363304721857</v>
      </c>
      <c r="G171" s="27">
        <v>0</v>
      </c>
      <c r="H171" s="27">
        <v>0.59523813138652115</v>
      </c>
      <c r="I171" s="27">
        <v>0</v>
      </c>
      <c r="J171" s="27">
        <v>7.3698199085664551E-2</v>
      </c>
      <c r="K171" s="27">
        <v>8.0260899999999996E-3</v>
      </c>
      <c r="L171" s="27">
        <v>0</v>
      </c>
      <c r="M171" s="27">
        <v>0</v>
      </c>
      <c r="N171" s="27">
        <v>0</v>
      </c>
      <c r="O171" s="27">
        <v>8.0260899999999996E-3</v>
      </c>
      <c r="P171" s="27">
        <v>-0.66091024047218572</v>
      </c>
      <c r="Q171" s="27">
        <v>0</v>
      </c>
      <c r="R171" s="27">
        <v>-0.59523813138652115</v>
      </c>
      <c r="S171" s="27">
        <v>0</v>
      </c>
      <c r="T171" s="27">
        <v>-6.5672109085664551E-2</v>
      </c>
      <c r="U171" s="27">
        <v>0.27330609</v>
      </c>
      <c r="V171" s="27">
        <v>0</v>
      </c>
      <c r="W171" s="27">
        <v>0.24884700000000001</v>
      </c>
      <c r="X171" s="27">
        <v>0</v>
      </c>
      <c r="Y171" s="27">
        <v>2.4459089999999999E-2</v>
      </c>
    </row>
    <row r="172" spans="1:25" ht="90" x14ac:dyDescent="0.25">
      <c r="A172" s="1">
        <v>2795</v>
      </c>
      <c r="C172" s="26" t="s">
        <v>331</v>
      </c>
      <c r="D172" s="26" t="s">
        <v>339</v>
      </c>
      <c r="E172" s="26" t="s">
        <v>340</v>
      </c>
      <c r="F172" s="27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v>0.40710000000000002</v>
      </c>
      <c r="L172" s="27">
        <v>0</v>
      </c>
      <c r="M172" s="27">
        <v>0</v>
      </c>
      <c r="N172" s="27">
        <v>0</v>
      </c>
      <c r="O172" s="27">
        <v>0.40710000000000002</v>
      </c>
      <c r="P172" s="27">
        <v>0.40710000000000002</v>
      </c>
      <c r="Q172" s="27">
        <v>0</v>
      </c>
      <c r="R172" s="27">
        <v>0</v>
      </c>
      <c r="S172" s="27">
        <v>0</v>
      </c>
      <c r="T172" s="27">
        <v>0.40710000000000002</v>
      </c>
      <c r="U172" s="27">
        <v>0.34499999999999997</v>
      </c>
      <c r="V172" s="27">
        <v>0</v>
      </c>
      <c r="W172" s="27">
        <v>0</v>
      </c>
      <c r="X172" s="27">
        <v>0</v>
      </c>
      <c r="Y172" s="27">
        <v>0.34499999999999997</v>
      </c>
    </row>
    <row r="173" spans="1:25" ht="45" x14ac:dyDescent="0.25">
      <c r="A173" s="1">
        <v>3144</v>
      </c>
      <c r="C173" s="26" t="s">
        <v>331</v>
      </c>
      <c r="D173" s="26" t="s">
        <v>341</v>
      </c>
      <c r="E173" s="26" t="s">
        <v>342</v>
      </c>
      <c r="F173" s="27">
        <v>0</v>
      </c>
      <c r="G173" s="27">
        <v>0</v>
      </c>
      <c r="H173" s="27">
        <v>0</v>
      </c>
      <c r="I173" s="27">
        <v>0</v>
      </c>
      <c r="J173" s="27">
        <v>0</v>
      </c>
      <c r="K173" s="27">
        <v>0.49887893219999996</v>
      </c>
      <c r="L173" s="27">
        <v>0.43541999999999997</v>
      </c>
      <c r="M173" s="27">
        <v>0</v>
      </c>
      <c r="N173" s="27">
        <v>0</v>
      </c>
      <c r="O173" s="27">
        <v>6.3458932199999998E-2</v>
      </c>
      <c r="P173" s="27">
        <v>0.49887893219999996</v>
      </c>
      <c r="Q173" s="27">
        <v>0.43541999999999997</v>
      </c>
      <c r="R173" s="27">
        <v>0</v>
      </c>
      <c r="S173" s="27">
        <v>0</v>
      </c>
      <c r="T173" s="27">
        <v>6.3458932199999998E-2</v>
      </c>
      <c r="U173" s="27">
        <v>0.43183931999999997</v>
      </c>
      <c r="V173" s="27">
        <v>0.36899999999999999</v>
      </c>
      <c r="W173" s="27">
        <v>0</v>
      </c>
      <c r="X173" s="27">
        <v>0</v>
      </c>
      <c r="Y173" s="27">
        <v>6.283931999999999E-2</v>
      </c>
    </row>
    <row r="174" spans="1:25" ht="60" x14ac:dyDescent="0.25">
      <c r="A174" s="1">
        <v>1150</v>
      </c>
      <c r="C174" s="26" t="s">
        <v>331</v>
      </c>
      <c r="D174" s="26" t="s">
        <v>343</v>
      </c>
      <c r="E174" s="26" t="s">
        <v>344</v>
      </c>
      <c r="F174" s="27">
        <v>0</v>
      </c>
      <c r="G174" s="27">
        <v>0</v>
      </c>
      <c r="H174" s="27">
        <v>0</v>
      </c>
      <c r="I174" s="27">
        <v>0</v>
      </c>
      <c r="J174" s="27">
        <v>0</v>
      </c>
      <c r="K174" s="27">
        <v>7.7283250000000017</v>
      </c>
      <c r="L174" s="27">
        <v>0</v>
      </c>
      <c r="M174" s="27">
        <v>2.2700000000000005</v>
      </c>
      <c r="N174" s="27">
        <v>5.4583250000000012</v>
      </c>
      <c r="O174" s="27">
        <v>0</v>
      </c>
      <c r="P174" s="27">
        <v>7.7283250000000017</v>
      </c>
      <c r="Q174" s="27">
        <v>0</v>
      </c>
      <c r="R174" s="27">
        <v>2.2700000000000005</v>
      </c>
      <c r="S174" s="27">
        <v>5.4583250000000012</v>
      </c>
      <c r="T174" s="27">
        <v>0</v>
      </c>
      <c r="U174" s="27">
        <v>3.9758000899999999</v>
      </c>
      <c r="V174" s="27">
        <v>0</v>
      </c>
      <c r="W174" s="27">
        <v>3.79254509</v>
      </c>
      <c r="X174" s="27">
        <v>0.14432500000000001</v>
      </c>
      <c r="Y174" s="27">
        <v>3.8929999999999999E-2</v>
      </c>
    </row>
    <row r="175" spans="1:25" ht="60" x14ac:dyDescent="0.25">
      <c r="A175" s="1">
        <v>2714</v>
      </c>
      <c r="C175" s="26" t="s">
        <v>331</v>
      </c>
      <c r="D175" s="26" t="s">
        <v>345</v>
      </c>
      <c r="E175" s="26" t="s">
        <v>346</v>
      </c>
      <c r="F175" s="27">
        <v>0</v>
      </c>
      <c r="G175" s="27">
        <v>0</v>
      </c>
      <c r="H175" s="27">
        <v>0</v>
      </c>
      <c r="I175" s="27">
        <v>0</v>
      </c>
      <c r="J175" s="27">
        <v>0</v>
      </c>
      <c r="K175" s="27">
        <v>5.6349999999999998</v>
      </c>
      <c r="L175" s="27">
        <v>0</v>
      </c>
      <c r="M175" s="27">
        <v>1.7027113600000001</v>
      </c>
      <c r="N175" s="27">
        <v>3.8668513099999999</v>
      </c>
      <c r="O175" s="27">
        <v>6.5437330000000002E-2</v>
      </c>
      <c r="P175" s="27">
        <v>5.6349999999999998</v>
      </c>
      <c r="Q175" s="27">
        <v>0</v>
      </c>
      <c r="R175" s="27">
        <v>1.7027113600000001</v>
      </c>
      <c r="S175" s="27">
        <v>3.8668513099999999</v>
      </c>
      <c r="T175" s="27">
        <v>6.5437330000000002E-2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</row>
    <row r="176" spans="1:25" ht="45" x14ac:dyDescent="0.25">
      <c r="A176" s="1">
        <v>2830</v>
      </c>
      <c r="C176" s="26" t="s">
        <v>331</v>
      </c>
      <c r="D176" s="26" t="s">
        <v>347</v>
      </c>
      <c r="E176" s="26" t="s">
        <v>348</v>
      </c>
      <c r="F176" s="27">
        <v>0</v>
      </c>
      <c r="G176" s="27">
        <v>0</v>
      </c>
      <c r="H176" s="27">
        <v>0</v>
      </c>
      <c r="I176" s="27">
        <v>0</v>
      </c>
      <c r="J176" s="27">
        <v>0</v>
      </c>
      <c r="K176" s="27">
        <v>0.61</v>
      </c>
      <c r="L176" s="27">
        <v>0</v>
      </c>
      <c r="M176" s="27">
        <v>0</v>
      </c>
      <c r="N176" s="27">
        <v>0.61</v>
      </c>
      <c r="O176" s="27">
        <v>0</v>
      </c>
      <c r="P176" s="27">
        <v>0.61</v>
      </c>
      <c r="Q176" s="27">
        <v>0</v>
      </c>
      <c r="R176" s="27">
        <v>0</v>
      </c>
      <c r="S176" s="27">
        <v>0.61</v>
      </c>
      <c r="T176" s="27">
        <v>0</v>
      </c>
      <c r="U176" s="27">
        <v>0</v>
      </c>
      <c r="V176" s="27">
        <v>0</v>
      </c>
      <c r="W176" s="27">
        <v>0</v>
      </c>
      <c r="X176" s="27">
        <v>0</v>
      </c>
      <c r="Y176" s="27">
        <v>0</v>
      </c>
    </row>
    <row r="177" spans="1:25" ht="60" x14ac:dyDescent="0.25">
      <c r="A177" s="1">
        <v>2900</v>
      </c>
      <c r="C177" s="26" t="s">
        <v>331</v>
      </c>
      <c r="D177" s="26" t="s">
        <v>349</v>
      </c>
      <c r="E177" s="26" t="s">
        <v>350</v>
      </c>
      <c r="F177" s="27">
        <v>0</v>
      </c>
      <c r="G177" s="27">
        <v>0</v>
      </c>
      <c r="H177" s="27">
        <v>0</v>
      </c>
      <c r="I177" s="27">
        <v>0</v>
      </c>
      <c r="J177" s="27">
        <v>0</v>
      </c>
      <c r="K177" s="27">
        <v>9.71828</v>
      </c>
      <c r="L177" s="27">
        <v>0.27800000000000002</v>
      </c>
      <c r="M177" s="27">
        <v>2.9547851832000003</v>
      </c>
      <c r="N177" s="27">
        <v>6.1513792799999996</v>
      </c>
      <c r="O177" s="27">
        <v>0.3341155368</v>
      </c>
      <c r="P177" s="27">
        <v>9.71828</v>
      </c>
      <c r="Q177" s="27">
        <v>0.27800000000000002</v>
      </c>
      <c r="R177" s="27">
        <v>2.9547851832000003</v>
      </c>
      <c r="S177" s="27">
        <v>6.1513792799999996</v>
      </c>
      <c r="T177" s="27">
        <v>0.3341155368</v>
      </c>
      <c r="U177" s="27">
        <v>8.4398409999999995</v>
      </c>
      <c r="V177" s="27">
        <v>0</v>
      </c>
      <c r="W177" s="27">
        <v>2.50405524</v>
      </c>
      <c r="X177" s="27">
        <v>5.6526370000000004</v>
      </c>
      <c r="Y177" s="27">
        <v>0.28314876</v>
      </c>
    </row>
    <row r="178" spans="1:25" ht="45" x14ac:dyDescent="0.25">
      <c r="A178" s="1">
        <v>2907</v>
      </c>
      <c r="C178" s="26" t="s">
        <v>331</v>
      </c>
      <c r="D178" s="26" t="s">
        <v>351</v>
      </c>
      <c r="E178" s="26" t="s">
        <v>352</v>
      </c>
      <c r="F178" s="27">
        <v>0</v>
      </c>
      <c r="G178" s="27">
        <v>0</v>
      </c>
      <c r="H178" s="27">
        <v>0</v>
      </c>
      <c r="I178" s="27">
        <v>0</v>
      </c>
      <c r="J178" s="27">
        <v>0</v>
      </c>
      <c r="K178" s="27">
        <v>6.3719999999999999E-2</v>
      </c>
      <c r="L178" s="27">
        <v>0</v>
      </c>
      <c r="M178" s="27">
        <v>0</v>
      </c>
      <c r="N178" s="27">
        <v>0</v>
      </c>
      <c r="O178" s="27">
        <v>6.3719999999999999E-2</v>
      </c>
      <c r="P178" s="27">
        <v>6.3719999999999999E-2</v>
      </c>
      <c r="Q178" s="27">
        <v>0</v>
      </c>
      <c r="R178" s="27">
        <v>0</v>
      </c>
      <c r="S178" s="27">
        <v>0</v>
      </c>
      <c r="T178" s="27">
        <v>6.3719999999999999E-2</v>
      </c>
      <c r="U178" s="27">
        <v>5.3999999999999999E-2</v>
      </c>
      <c r="V178" s="27">
        <v>0</v>
      </c>
      <c r="W178" s="27">
        <v>0</v>
      </c>
      <c r="X178" s="27">
        <v>0</v>
      </c>
      <c r="Y178" s="27">
        <v>5.3999999999999999E-2</v>
      </c>
    </row>
    <row r="179" spans="1:25" ht="45" x14ac:dyDescent="0.25">
      <c r="A179" s="1">
        <v>2911</v>
      </c>
      <c r="C179" s="26" t="s">
        <v>331</v>
      </c>
      <c r="D179" s="26" t="s">
        <v>353</v>
      </c>
      <c r="E179" s="26" t="s">
        <v>354</v>
      </c>
      <c r="F179" s="27">
        <v>0</v>
      </c>
      <c r="G179" s="27">
        <v>0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</row>
    <row r="180" spans="1:25" ht="45" x14ac:dyDescent="0.25">
      <c r="A180" s="1">
        <v>3104</v>
      </c>
      <c r="C180" s="26" t="s">
        <v>331</v>
      </c>
      <c r="D180" s="26" t="s">
        <v>355</v>
      </c>
      <c r="E180" s="26" t="s">
        <v>356</v>
      </c>
      <c r="F180" s="27">
        <v>0</v>
      </c>
      <c r="G180" s="27">
        <v>0</v>
      </c>
      <c r="H180" s="27">
        <v>0</v>
      </c>
      <c r="I180" s="27">
        <v>0</v>
      </c>
      <c r="J180" s="27">
        <v>0</v>
      </c>
      <c r="K180" s="27">
        <v>2.1422333600000001</v>
      </c>
      <c r="L180" s="27">
        <v>0.44476796000000007</v>
      </c>
      <c r="M180" s="27">
        <v>0.20525746</v>
      </c>
      <c r="N180" s="27">
        <v>1.4922079399999999</v>
      </c>
      <c r="O180" s="27">
        <v>0</v>
      </c>
      <c r="P180" s="27">
        <v>2.1422333600000001</v>
      </c>
      <c r="Q180" s="27">
        <v>0.44476796000000007</v>
      </c>
      <c r="R180" s="27">
        <v>0.20525746</v>
      </c>
      <c r="S180" s="27">
        <v>1.4922079399999999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</row>
    <row r="181" spans="1:25" ht="45" x14ac:dyDescent="0.25">
      <c r="A181" s="1">
        <v>3211</v>
      </c>
      <c r="C181" s="26" t="s">
        <v>331</v>
      </c>
      <c r="D181" s="26" t="s">
        <v>357</v>
      </c>
      <c r="E181" s="26" t="s">
        <v>358</v>
      </c>
      <c r="F181" s="27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v>2.0125796</v>
      </c>
      <c r="L181" s="27">
        <v>0</v>
      </c>
      <c r="M181" s="27">
        <v>2.0125796</v>
      </c>
      <c r="N181" s="27">
        <v>0</v>
      </c>
      <c r="O181" s="27">
        <v>0</v>
      </c>
      <c r="P181" s="27">
        <v>2.0125796</v>
      </c>
      <c r="Q181" s="27">
        <v>0</v>
      </c>
      <c r="R181" s="27">
        <v>2.0125796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</row>
    <row r="182" spans="1:25" ht="60" x14ac:dyDescent="0.25">
      <c r="A182" s="1">
        <v>4510</v>
      </c>
      <c r="C182" s="26" t="s">
        <v>331</v>
      </c>
      <c r="D182" s="26" t="s">
        <v>359</v>
      </c>
      <c r="E182" s="26" t="s">
        <v>360</v>
      </c>
      <c r="F182" s="27">
        <v>0</v>
      </c>
      <c r="G182" s="27">
        <v>0</v>
      </c>
      <c r="H182" s="27">
        <v>0</v>
      </c>
      <c r="I182" s="27">
        <v>0</v>
      </c>
      <c r="J182" s="27">
        <v>0</v>
      </c>
      <c r="K182" s="27">
        <v>1.11328</v>
      </c>
      <c r="L182" s="27">
        <v>0</v>
      </c>
      <c r="M182" s="27">
        <v>1</v>
      </c>
      <c r="N182" s="27">
        <v>0</v>
      </c>
      <c r="O182" s="27">
        <v>0.11328000000000001</v>
      </c>
      <c r="P182" s="27">
        <v>1.11328</v>
      </c>
      <c r="Q182" s="27">
        <v>0</v>
      </c>
      <c r="R182" s="27">
        <v>1</v>
      </c>
      <c r="S182" s="27">
        <v>0</v>
      </c>
      <c r="T182" s="27">
        <v>0.11328000000000001</v>
      </c>
      <c r="U182" s="27">
        <v>4.8710000000000004</v>
      </c>
      <c r="V182" s="27">
        <v>0.28000000000000003</v>
      </c>
      <c r="W182" s="27">
        <v>2.7253050000000001</v>
      </c>
      <c r="X182" s="27">
        <v>1.6280129999999999</v>
      </c>
      <c r="Y182" s="27">
        <v>0.237682</v>
      </c>
    </row>
    <row r="183" spans="1:25" ht="60" x14ac:dyDescent="0.25">
      <c r="A183" s="1">
        <v>4573</v>
      </c>
      <c r="C183" s="26" t="s">
        <v>331</v>
      </c>
      <c r="D183" s="26" t="s">
        <v>361</v>
      </c>
      <c r="E183" s="26" t="s">
        <v>362</v>
      </c>
      <c r="F183" s="27">
        <v>0</v>
      </c>
      <c r="G183" s="27">
        <v>0</v>
      </c>
      <c r="H183" s="27">
        <v>0</v>
      </c>
      <c r="I183" s="27">
        <v>0</v>
      </c>
      <c r="J183" s="27">
        <v>0</v>
      </c>
      <c r="K183" s="27">
        <v>0.69501999999999997</v>
      </c>
      <c r="L183" s="27">
        <v>0.69501999999999997</v>
      </c>
      <c r="M183" s="27">
        <v>0</v>
      </c>
      <c r="N183" s="27">
        <v>0</v>
      </c>
      <c r="O183" s="27">
        <v>0</v>
      </c>
      <c r="P183" s="27">
        <v>0.69501999999999997</v>
      </c>
      <c r="Q183" s="27">
        <v>0.69501999999999997</v>
      </c>
      <c r="R183" s="27">
        <v>0</v>
      </c>
      <c r="S183" s="27">
        <v>0</v>
      </c>
      <c r="T183" s="27">
        <v>0</v>
      </c>
      <c r="U183" s="27">
        <v>0.66900000000000004</v>
      </c>
      <c r="V183" s="27">
        <v>0.66900000000000004</v>
      </c>
      <c r="W183" s="27">
        <v>0</v>
      </c>
      <c r="X183" s="27">
        <v>0</v>
      </c>
      <c r="Y183" s="27">
        <v>0</v>
      </c>
    </row>
    <row r="184" spans="1:25" ht="75" x14ac:dyDescent="0.25">
      <c r="A184" s="1">
        <v>0</v>
      </c>
      <c r="C184" s="17" t="s">
        <v>363</v>
      </c>
      <c r="D184" s="20" t="s">
        <v>364</v>
      </c>
      <c r="E184" s="17" t="s">
        <v>40</v>
      </c>
      <c r="F184" s="27">
        <v>0</v>
      </c>
      <c r="G184" s="27">
        <v>0</v>
      </c>
      <c r="H184" s="27">
        <v>0</v>
      </c>
      <c r="I184" s="27">
        <v>0</v>
      </c>
      <c r="J184" s="27">
        <v>0</v>
      </c>
      <c r="K184" s="27">
        <v>3.422E-2</v>
      </c>
      <c r="L184" s="27">
        <v>0</v>
      </c>
      <c r="M184" s="27">
        <v>0</v>
      </c>
      <c r="N184" s="27">
        <v>0</v>
      </c>
      <c r="O184" s="27">
        <v>3.422E-2</v>
      </c>
      <c r="P184" s="27">
        <v>3.422E-2</v>
      </c>
      <c r="Q184" s="27">
        <v>0</v>
      </c>
      <c r="R184" s="27">
        <v>0</v>
      </c>
      <c r="S184" s="27">
        <v>0</v>
      </c>
      <c r="T184" s="27">
        <v>3.422E-2</v>
      </c>
      <c r="U184" s="27">
        <v>0.109</v>
      </c>
      <c r="V184" s="27">
        <v>0.08</v>
      </c>
      <c r="W184" s="27">
        <v>0</v>
      </c>
      <c r="X184" s="27">
        <v>0</v>
      </c>
      <c r="Y184" s="27">
        <v>2.9000000000000001E-2</v>
      </c>
    </row>
    <row r="185" spans="1:25" ht="60" x14ac:dyDescent="0.25">
      <c r="A185" s="1">
        <v>2790</v>
      </c>
      <c r="C185" s="26" t="s">
        <v>363</v>
      </c>
      <c r="D185" s="26" t="s">
        <v>365</v>
      </c>
      <c r="E185" s="26" t="s">
        <v>366</v>
      </c>
      <c r="F185" s="27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v>3.422E-2</v>
      </c>
      <c r="L185" s="27">
        <v>0</v>
      </c>
      <c r="M185" s="27">
        <v>0</v>
      </c>
      <c r="N185" s="27">
        <v>0</v>
      </c>
      <c r="O185" s="27">
        <v>3.422E-2</v>
      </c>
      <c r="P185" s="27">
        <v>3.422E-2</v>
      </c>
      <c r="Q185" s="27">
        <v>0</v>
      </c>
      <c r="R185" s="27">
        <v>0</v>
      </c>
      <c r="S185" s="27">
        <v>0</v>
      </c>
      <c r="T185" s="27">
        <v>3.422E-2</v>
      </c>
      <c r="U185" s="27">
        <v>2.9000000000000001E-2</v>
      </c>
      <c r="V185" s="27">
        <v>0</v>
      </c>
      <c r="W185" s="27">
        <v>0</v>
      </c>
      <c r="X185" s="27">
        <v>0</v>
      </c>
      <c r="Y185" s="27">
        <v>2.9000000000000001E-2</v>
      </c>
    </row>
    <row r="186" spans="1:25" ht="30" x14ac:dyDescent="0.25">
      <c r="A186" s="1" t="s">
        <v>367</v>
      </c>
      <c r="C186" s="26" t="s">
        <v>363</v>
      </c>
      <c r="D186" s="26" t="s">
        <v>368</v>
      </c>
      <c r="E186" s="26" t="s">
        <v>369</v>
      </c>
      <c r="F186" s="27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0.08</v>
      </c>
      <c r="V186" s="27">
        <v>0.08</v>
      </c>
      <c r="W186" s="27">
        <v>0</v>
      </c>
      <c r="X186" s="27">
        <v>0</v>
      </c>
      <c r="Y186" s="27">
        <v>0</v>
      </c>
    </row>
    <row r="187" spans="1:25" ht="30" x14ac:dyDescent="0.25">
      <c r="A187" s="1">
        <v>0</v>
      </c>
      <c r="C187" s="17" t="s">
        <v>370</v>
      </c>
      <c r="D187" s="20" t="s">
        <v>371</v>
      </c>
      <c r="E187" s="17" t="s">
        <v>40</v>
      </c>
      <c r="F187" s="27">
        <v>177.22063393333323</v>
      </c>
      <c r="G187" s="27">
        <v>6.7296653856160056</v>
      </c>
      <c r="H187" s="27">
        <v>82.35034832821006</v>
      </c>
      <c r="I187" s="27">
        <v>81.840096404041532</v>
      </c>
      <c r="J187" s="27">
        <v>6.3005238154656729</v>
      </c>
      <c r="K187" s="27">
        <v>178.85934633300002</v>
      </c>
      <c r="L187" s="27">
        <v>26.400731349800001</v>
      </c>
      <c r="M187" s="27">
        <v>74.268559017599998</v>
      </c>
      <c r="N187" s="27">
        <v>63.172409504599997</v>
      </c>
      <c r="O187" s="27">
        <v>15.017646461000002</v>
      </c>
      <c r="P187" s="27">
        <v>1.6387123996667512</v>
      </c>
      <c r="Q187" s="27">
        <v>19.671065964183999</v>
      </c>
      <c r="R187" s="27">
        <v>-8.0817893106100556</v>
      </c>
      <c r="S187" s="27">
        <v>-18.667686899441524</v>
      </c>
      <c r="T187" s="27">
        <v>8.7171226455343298</v>
      </c>
      <c r="U187" s="27">
        <v>174.01061354491526</v>
      </c>
      <c r="V187" s="27">
        <v>5.2480110649152554</v>
      </c>
      <c r="W187" s="27">
        <v>50.29349646</v>
      </c>
      <c r="X187" s="27">
        <v>100.69023779999999</v>
      </c>
      <c r="Y187" s="27">
        <v>17.778868220000003</v>
      </c>
    </row>
    <row r="188" spans="1:25" ht="60" x14ac:dyDescent="0.25">
      <c r="A188" s="1">
        <v>0</v>
      </c>
      <c r="C188" s="17" t="s">
        <v>372</v>
      </c>
      <c r="D188" s="20" t="s">
        <v>373</v>
      </c>
      <c r="E188" s="17" t="s">
        <v>40</v>
      </c>
      <c r="F188" s="27">
        <v>29.835999999999999</v>
      </c>
      <c r="G188" s="27">
        <v>0</v>
      </c>
      <c r="H188" s="27">
        <v>26.177249999999997</v>
      </c>
      <c r="I188" s="27">
        <v>2.2809999999999997</v>
      </c>
      <c r="J188" s="27">
        <v>1.3777500000000025</v>
      </c>
      <c r="K188" s="27">
        <v>34.234637023399998</v>
      </c>
      <c r="L188" s="27">
        <v>21.090000000000003</v>
      </c>
      <c r="M188" s="27">
        <v>0</v>
      </c>
      <c r="N188" s="27">
        <v>11.582341919399997</v>
      </c>
      <c r="O188" s="27">
        <v>1.5622951039999999</v>
      </c>
      <c r="P188" s="27">
        <v>4.3986370234000045</v>
      </c>
      <c r="Q188" s="27">
        <v>21.090000000000003</v>
      </c>
      <c r="R188" s="27">
        <v>-26.177249999999997</v>
      </c>
      <c r="S188" s="27">
        <v>9.3013419193999987</v>
      </c>
      <c r="T188" s="27">
        <v>0.18454510399999757</v>
      </c>
      <c r="U188" s="27">
        <v>34.23455663</v>
      </c>
      <c r="V188" s="27">
        <v>0</v>
      </c>
      <c r="W188" s="27">
        <v>0</v>
      </c>
      <c r="X188" s="27">
        <v>32.823391829999998</v>
      </c>
      <c r="Y188" s="27">
        <v>1.4111647999999999</v>
      </c>
    </row>
    <row r="189" spans="1:25" ht="30" x14ac:dyDescent="0.25">
      <c r="A189" s="1">
        <v>0</v>
      </c>
      <c r="C189" s="17" t="s">
        <v>374</v>
      </c>
      <c r="D189" s="20" t="s">
        <v>375</v>
      </c>
      <c r="E189" s="17" t="s">
        <v>40</v>
      </c>
      <c r="F189" s="27">
        <v>27.555</v>
      </c>
      <c r="G189" s="27">
        <v>0</v>
      </c>
      <c r="H189" s="27">
        <v>26.177249999999997</v>
      </c>
      <c r="I189" s="27">
        <v>0</v>
      </c>
      <c r="J189" s="27">
        <v>1.3777500000000025</v>
      </c>
      <c r="K189" s="27">
        <v>12.573085023399997</v>
      </c>
      <c r="L189" s="27">
        <v>0</v>
      </c>
      <c r="M189" s="27">
        <v>0</v>
      </c>
      <c r="N189" s="27">
        <v>11.582341919399997</v>
      </c>
      <c r="O189" s="27">
        <v>0.9907431040000001</v>
      </c>
      <c r="P189" s="27">
        <v>-14.981914976600001</v>
      </c>
      <c r="Q189" s="27">
        <v>0</v>
      </c>
      <c r="R189" s="27">
        <v>-26.177249999999997</v>
      </c>
      <c r="S189" s="27">
        <v>11.582341919399997</v>
      </c>
      <c r="T189" s="27">
        <v>-0.38700689600000238</v>
      </c>
      <c r="U189" s="27">
        <v>33.663004630000003</v>
      </c>
      <c r="V189" s="27">
        <v>0</v>
      </c>
      <c r="W189" s="27">
        <v>0</v>
      </c>
      <c r="X189" s="27">
        <v>32.823391829999998</v>
      </c>
      <c r="Y189" s="27">
        <v>0.83961280000000005</v>
      </c>
    </row>
    <row r="190" spans="1:25" x14ac:dyDescent="0.25">
      <c r="A190" s="1">
        <v>55</v>
      </c>
      <c r="C190" s="26" t="s">
        <v>374</v>
      </c>
      <c r="D190" s="26" t="s">
        <v>376</v>
      </c>
      <c r="E190" s="26" t="s">
        <v>377</v>
      </c>
      <c r="F190" s="27">
        <v>27.555</v>
      </c>
      <c r="G190" s="27">
        <v>0</v>
      </c>
      <c r="H190" s="27">
        <v>26.177249999999997</v>
      </c>
      <c r="I190" s="27">
        <v>0</v>
      </c>
      <c r="J190" s="27">
        <v>1.3777500000000025</v>
      </c>
      <c r="K190" s="27">
        <v>2.9341219193999981</v>
      </c>
      <c r="L190" s="27">
        <v>0</v>
      </c>
      <c r="M190" s="27">
        <v>0</v>
      </c>
      <c r="N190" s="27">
        <v>2.9341219193999981</v>
      </c>
      <c r="O190" s="27">
        <v>0</v>
      </c>
      <c r="P190" s="27">
        <v>-24.620878080600001</v>
      </c>
      <c r="Q190" s="27">
        <v>0</v>
      </c>
      <c r="R190" s="27">
        <v>-26.177249999999997</v>
      </c>
      <c r="S190" s="27">
        <v>2.9341219193999981</v>
      </c>
      <c r="T190" s="27">
        <v>-1.3777500000000025</v>
      </c>
      <c r="U190" s="27">
        <v>8.3933918300000006</v>
      </c>
      <c r="V190" s="27">
        <v>0</v>
      </c>
      <c r="W190" s="27">
        <v>0</v>
      </c>
      <c r="X190" s="27">
        <v>8.3933918300000006</v>
      </c>
      <c r="Y190" s="27">
        <v>0</v>
      </c>
    </row>
    <row r="191" spans="1:25" x14ac:dyDescent="0.25">
      <c r="A191" s="1">
        <v>49</v>
      </c>
      <c r="C191" s="26" t="s">
        <v>374</v>
      </c>
      <c r="D191" s="26" t="s">
        <v>378</v>
      </c>
      <c r="E191" s="26" t="s">
        <v>379</v>
      </c>
      <c r="F191" s="27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v>9.6389631040000001</v>
      </c>
      <c r="L191" s="27">
        <v>0</v>
      </c>
      <c r="M191" s="27">
        <v>0</v>
      </c>
      <c r="N191" s="27">
        <v>8.6482200000000002</v>
      </c>
      <c r="O191" s="27">
        <v>0.9907431040000001</v>
      </c>
      <c r="P191" s="27">
        <v>9.6389631040000001</v>
      </c>
      <c r="Q191" s="27">
        <v>0</v>
      </c>
      <c r="R191" s="27">
        <v>0</v>
      </c>
      <c r="S191" s="27">
        <v>8.6482200000000002</v>
      </c>
      <c r="T191" s="27">
        <v>0.9907431040000001</v>
      </c>
      <c r="U191" s="27">
        <v>25.269612800000001</v>
      </c>
      <c r="V191" s="27">
        <v>0</v>
      </c>
      <c r="W191" s="27">
        <v>0</v>
      </c>
      <c r="X191" s="27">
        <v>24.43</v>
      </c>
      <c r="Y191" s="27">
        <v>0.83961280000000005</v>
      </c>
    </row>
    <row r="192" spans="1:25" ht="60" x14ac:dyDescent="0.25">
      <c r="A192" s="1">
        <v>0</v>
      </c>
      <c r="C192" s="17" t="s">
        <v>380</v>
      </c>
      <c r="D192" s="20" t="s">
        <v>381</v>
      </c>
      <c r="E192" s="17" t="s">
        <v>40</v>
      </c>
      <c r="F192" s="27">
        <v>2.2809999999999997</v>
      </c>
      <c r="G192" s="27">
        <v>0</v>
      </c>
      <c r="H192" s="27">
        <v>0</v>
      </c>
      <c r="I192" s="27">
        <v>2.2809999999999997</v>
      </c>
      <c r="J192" s="27">
        <v>0</v>
      </c>
      <c r="K192" s="27">
        <v>21.661552000000004</v>
      </c>
      <c r="L192" s="27">
        <v>21.090000000000003</v>
      </c>
      <c r="M192" s="27">
        <v>0</v>
      </c>
      <c r="N192" s="27">
        <v>0</v>
      </c>
      <c r="O192" s="27">
        <v>0.57155199999999995</v>
      </c>
      <c r="P192" s="27">
        <v>19.380552000000005</v>
      </c>
      <c r="Q192" s="27">
        <v>21.090000000000003</v>
      </c>
      <c r="R192" s="27">
        <v>0</v>
      </c>
      <c r="S192" s="27">
        <v>-2.2809999999999997</v>
      </c>
      <c r="T192" s="27">
        <v>0.57155199999999995</v>
      </c>
      <c r="U192" s="27">
        <v>0.57155199999999995</v>
      </c>
      <c r="V192" s="27">
        <v>0</v>
      </c>
      <c r="W192" s="27">
        <v>0</v>
      </c>
      <c r="X192" s="27">
        <v>0</v>
      </c>
      <c r="Y192" s="27">
        <v>0.57155199999999995</v>
      </c>
    </row>
    <row r="193" spans="1:25" ht="90" x14ac:dyDescent="0.25">
      <c r="A193" s="1" t="s">
        <v>382</v>
      </c>
      <c r="C193" s="26" t="s">
        <v>380</v>
      </c>
      <c r="D193" s="26" t="s">
        <v>383</v>
      </c>
      <c r="E193" s="26" t="s">
        <v>384</v>
      </c>
      <c r="F193" s="27">
        <v>0</v>
      </c>
      <c r="G193" s="27">
        <v>0</v>
      </c>
      <c r="H193" s="27">
        <v>0</v>
      </c>
      <c r="I193" s="27">
        <v>0</v>
      </c>
      <c r="J193" s="27">
        <v>0</v>
      </c>
      <c r="K193" s="27">
        <v>21.661552000000004</v>
      </c>
      <c r="L193" s="27">
        <v>21.090000000000003</v>
      </c>
      <c r="M193" s="27">
        <v>0</v>
      </c>
      <c r="N193" s="27">
        <v>0</v>
      </c>
      <c r="O193" s="27">
        <v>0.57155199999999995</v>
      </c>
      <c r="P193" s="27">
        <v>21.661552000000004</v>
      </c>
      <c r="Q193" s="27">
        <v>21.090000000000003</v>
      </c>
      <c r="R193" s="27">
        <v>0</v>
      </c>
      <c r="S193" s="27">
        <v>0</v>
      </c>
      <c r="T193" s="27">
        <v>0.57155199999999995</v>
      </c>
      <c r="U193" s="27">
        <v>0.57155199999999995</v>
      </c>
      <c r="V193" s="27">
        <v>0</v>
      </c>
      <c r="W193" s="27">
        <v>0</v>
      </c>
      <c r="X193" s="27">
        <v>0</v>
      </c>
      <c r="Y193" s="27">
        <v>0.57155199999999995</v>
      </c>
    </row>
    <row r="194" spans="1:25" ht="30" x14ac:dyDescent="0.25">
      <c r="A194" s="1">
        <v>2722</v>
      </c>
      <c r="C194" s="26" t="s">
        <v>380</v>
      </c>
      <c r="D194" s="26" t="s">
        <v>385</v>
      </c>
      <c r="E194" s="26" t="s">
        <v>386</v>
      </c>
      <c r="F194" s="27">
        <v>2.2809999999999997</v>
      </c>
      <c r="G194" s="27">
        <v>0</v>
      </c>
      <c r="H194" s="27">
        <v>0</v>
      </c>
      <c r="I194" s="27">
        <v>2.2809999999999997</v>
      </c>
      <c r="J194" s="27">
        <v>0</v>
      </c>
      <c r="K194" s="27">
        <v>0</v>
      </c>
      <c r="L194" s="27">
        <v>0</v>
      </c>
      <c r="M194" s="27">
        <v>0</v>
      </c>
      <c r="N194" s="27">
        <v>0</v>
      </c>
      <c r="O194" s="27">
        <v>0</v>
      </c>
      <c r="P194" s="27">
        <v>-2.2809999999999997</v>
      </c>
      <c r="Q194" s="27">
        <v>0</v>
      </c>
      <c r="R194" s="27">
        <v>0</v>
      </c>
      <c r="S194" s="27">
        <v>-2.2809999999999997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</row>
    <row r="195" spans="1:25" ht="45" x14ac:dyDescent="0.25">
      <c r="A195" s="1">
        <v>0</v>
      </c>
      <c r="C195" s="17" t="s">
        <v>387</v>
      </c>
      <c r="D195" s="20" t="s">
        <v>388</v>
      </c>
      <c r="E195" s="17" t="s">
        <v>40</v>
      </c>
      <c r="F195" s="27">
        <v>61.642086613333277</v>
      </c>
      <c r="G195" s="27">
        <v>4.6749433856160003</v>
      </c>
      <c r="H195" s="27">
        <v>34.435786766210065</v>
      </c>
      <c r="I195" s="27">
        <v>19.693203592441542</v>
      </c>
      <c r="J195" s="27">
        <v>2.8381528690656666</v>
      </c>
      <c r="K195" s="27">
        <v>54.822525193200008</v>
      </c>
      <c r="L195" s="27">
        <v>2.6736082200000002</v>
      </c>
      <c r="M195" s="27">
        <v>42.323012933800001</v>
      </c>
      <c r="N195" s="27">
        <v>8.5969719627999979</v>
      </c>
      <c r="O195" s="27">
        <v>1.2289320766</v>
      </c>
      <c r="P195" s="27">
        <v>-6.8195614201332759</v>
      </c>
      <c r="Q195" s="27">
        <v>-2.0013351656160001</v>
      </c>
      <c r="R195" s="27">
        <v>7.8872261675899349</v>
      </c>
      <c r="S195" s="27">
        <v>-11.096231629641544</v>
      </c>
      <c r="T195" s="27">
        <v>-1.6092207924656665</v>
      </c>
      <c r="U195" s="27">
        <v>64.008741052033898</v>
      </c>
      <c r="V195" s="27">
        <v>2.6603708220338986</v>
      </c>
      <c r="W195" s="27">
        <v>30.1576819</v>
      </c>
      <c r="X195" s="27">
        <v>23.833465999999998</v>
      </c>
      <c r="Y195" s="27">
        <v>7.3572223300000008</v>
      </c>
    </row>
    <row r="196" spans="1:25" ht="30" x14ac:dyDescent="0.25">
      <c r="A196" s="1">
        <v>0</v>
      </c>
      <c r="C196" s="17" t="s">
        <v>389</v>
      </c>
      <c r="D196" s="20" t="s">
        <v>390</v>
      </c>
      <c r="E196" s="17" t="s">
        <v>40</v>
      </c>
      <c r="F196" s="27">
        <v>30.302086613333273</v>
      </c>
      <c r="G196" s="27">
        <v>0</v>
      </c>
      <c r="H196" s="27">
        <v>28.786982282666607</v>
      </c>
      <c r="I196" s="27">
        <v>0</v>
      </c>
      <c r="J196" s="27">
        <v>1.5151043306666665</v>
      </c>
      <c r="K196" s="27">
        <v>44.719394525000013</v>
      </c>
      <c r="L196" s="27">
        <v>1.27289192</v>
      </c>
      <c r="M196" s="27">
        <v>42.221039693800002</v>
      </c>
      <c r="N196" s="27">
        <v>2.799999914714135E-9</v>
      </c>
      <c r="O196" s="27">
        <v>1.2254629083999999</v>
      </c>
      <c r="P196" s="27">
        <v>14.417307911666729</v>
      </c>
      <c r="Q196" s="27">
        <v>1.27289192</v>
      </c>
      <c r="R196" s="27">
        <v>13.434057411133395</v>
      </c>
      <c r="S196" s="27">
        <v>2.799999914714135E-9</v>
      </c>
      <c r="T196" s="27">
        <v>-0.28964142226666656</v>
      </c>
      <c r="U196" s="27">
        <v>24.438759449999999</v>
      </c>
      <c r="V196" s="27">
        <v>0.57770600000000005</v>
      </c>
      <c r="W196" s="27">
        <v>21.940347430000003</v>
      </c>
      <c r="X196" s="27">
        <v>0.55084745999999996</v>
      </c>
      <c r="Y196" s="27">
        <v>1.3698585599999999</v>
      </c>
    </row>
    <row r="197" spans="1:25" ht="45" x14ac:dyDescent="0.25">
      <c r="A197" s="1">
        <v>266</v>
      </c>
      <c r="C197" s="26" t="s">
        <v>389</v>
      </c>
      <c r="D197" s="26" t="s">
        <v>391</v>
      </c>
      <c r="E197" s="26" t="s">
        <v>392</v>
      </c>
      <c r="F197" s="27">
        <v>0</v>
      </c>
      <c r="G197" s="27">
        <v>0</v>
      </c>
      <c r="H197" s="27">
        <v>0</v>
      </c>
      <c r="I197" s="27">
        <v>0</v>
      </c>
      <c r="J197" s="27">
        <v>0</v>
      </c>
      <c r="K197" s="27">
        <v>0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0</v>
      </c>
    </row>
    <row r="198" spans="1:25" ht="75" x14ac:dyDescent="0.25">
      <c r="A198" s="1" t="s">
        <v>393</v>
      </c>
      <c r="C198" s="26" t="s">
        <v>389</v>
      </c>
      <c r="D198" s="26" t="s">
        <v>394</v>
      </c>
      <c r="E198" s="26" t="s">
        <v>395</v>
      </c>
      <c r="F198" s="27">
        <v>0</v>
      </c>
      <c r="G198" s="27">
        <v>0</v>
      </c>
      <c r="H198" s="27">
        <v>0</v>
      </c>
      <c r="I198" s="27">
        <v>0</v>
      </c>
      <c r="J198" s="27">
        <v>0</v>
      </c>
      <c r="K198" s="27">
        <v>7.0000000000000001E-3</v>
      </c>
      <c r="L198" s="27">
        <v>0</v>
      </c>
      <c r="M198" s="27">
        <v>0</v>
      </c>
      <c r="N198" s="27">
        <v>0</v>
      </c>
      <c r="O198" s="27">
        <v>7.0000000000000001E-3</v>
      </c>
      <c r="P198" s="27">
        <v>7.0000000000000001E-3</v>
      </c>
      <c r="Q198" s="27">
        <v>0</v>
      </c>
      <c r="R198" s="27">
        <v>0</v>
      </c>
      <c r="S198" s="27">
        <v>0</v>
      </c>
      <c r="T198" s="27">
        <v>7.0000000000000001E-3</v>
      </c>
      <c r="U198" s="27">
        <v>7.0000000000000001E-3</v>
      </c>
      <c r="V198" s="27">
        <v>0</v>
      </c>
      <c r="W198" s="27">
        <v>0</v>
      </c>
      <c r="X198" s="27">
        <v>0</v>
      </c>
      <c r="Y198" s="27">
        <v>7.0000000000000001E-3</v>
      </c>
    </row>
    <row r="199" spans="1:25" x14ac:dyDescent="0.25">
      <c r="A199" s="1">
        <v>949</v>
      </c>
      <c r="C199" s="26" t="s">
        <v>389</v>
      </c>
      <c r="D199" s="26" t="s">
        <v>396</v>
      </c>
      <c r="E199" s="26" t="s">
        <v>397</v>
      </c>
      <c r="F199" s="27">
        <v>30.302086613333273</v>
      </c>
      <c r="G199" s="27">
        <v>0</v>
      </c>
      <c r="H199" s="27">
        <v>28.786982282666607</v>
      </c>
      <c r="I199" s="27">
        <v>0</v>
      </c>
      <c r="J199" s="27">
        <v>1.5151043306666665</v>
      </c>
      <c r="K199" s="27">
        <v>30.667130000000004</v>
      </c>
      <c r="L199" s="27">
        <v>0</v>
      </c>
      <c r="M199" s="27">
        <v>30.500000000000004</v>
      </c>
      <c r="N199" s="27">
        <v>0</v>
      </c>
      <c r="O199" s="27">
        <v>0.16713</v>
      </c>
      <c r="P199" s="27">
        <v>0.36504338666673042</v>
      </c>
      <c r="Q199" s="27">
        <v>0</v>
      </c>
      <c r="R199" s="27">
        <v>1.7130177173333969</v>
      </c>
      <c r="S199" s="27">
        <v>0</v>
      </c>
      <c r="T199" s="27">
        <v>-1.3479743306666665</v>
      </c>
      <c r="U199" s="27">
        <v>12.61713</v>
      </c>
      <c r="V199" s="27">
        <v>0</v>
      </c>
      <c r="W199" s="27">
        <v>12.45</v>
      </c>
      <c r="X199" s="27">
        <v>0</v>
      </c>
      <c r="Y199" s="27">
        <v>0.16713</v>
      </c>
    </row>
    <row r="200" spans="1:25" ht="45" x14ac:dyDescent="0.25">
      <c r="A200" s="1">
        <v>59</v>
      </c>
      <c r="C200" s="26" t="s">
        <v>389</v>
      </c>
      <c r="D200" s="26" t="s">
        <v>398</v>
      </c>
      <c r="E200" s="26" t="s">
        <v>399</v>
      </c>
      <c r="F200" s="27">
        <v>0</v>
      </c>
      <c r="G200" s="27">
        <v>0</v>
      </c>
      <c r="H200" s="27">
        <v>0</v>
      </c>
      <c r="I200" s="27">
        <v>0</v>
      </c>
      <c r="J200" s="27">
        <v>0</v>
      </c>
      <c r="K200" s="27">
        <v>8.8058939999999988E-2</v>
      </c>
      <c r="L200" s="27">
        <v>0</v>
      </c>
      <c r="M200" s="27">
        <v>0</v>
      </c>
      <c r="N200" s="27">
        <v>0</v>
      </c>
      <c r="O200" s="27">
        <v>8.8058939999999988E-2</v>
      </c>
      <c r="P200" s="27">
        <v>8.8058939999999988E-2</v>
      </c>
      <c r="Q200" s="27">
        <v>0</v>
      </c>
      <c r="R200" s="27">
        <v>0</v>
      </c>
      <c r="S200" s="27">
        <v>0</v>
      </c>
      <c r="T200" s="27">
        <v>8.8058939999999988E-2</v>
      </c>
      <c r="U200" s="27">
        <v>9.6064299999999991E-2</v>
      </c>
      <c r="V200" s="27">
        <v>0</v>
      </c>
      <c r="W200" s="27">
        <v>0</v>
      </c>
      <c r="X200" s="27">
        <v>0</v>
      </c>
      <c r="Y200" s="27">
        <v>9.6064299999999991E-2</v>
      </c>
    </row>
    <row r="201" spans="1:25" ht="45" x14ac:dyDescent="0.25">
      <c r="A201" s="1">
        <v>4552</v>
      </c>
      <c r="C201" s="26" t="s">
        <v>389</v>
      </c>
      <c r="D201" s="26" t="s">
        <v>400</v>
      </c>
      <c r="E201" s="26" t="s">
        <v>401</v>
      </c>
      <c r="F201" s="27">
        <v>0</v>
      </c>
      <c r="G201" s="27">
        <v>0</v>
      </c>
      <c r="H201" s="27">
        <v>0</v>
      </c>
      <c r="I201" s="27">
        <v>0</v>
      </c>
      <c r="J201" s="27">
        <v>0</v>
      </c>
      <c r="K201" s="27">
        <v>5.6062000000000001E-2</v>
      </c>
      <c r="L201" s="27">
        <v>5.6062000000000001E-2</v>
      </c>
      <c r="M201" s="27">
        <v>0</v>
      </c>
      <c r="N201" s="27">
        <v>0</v>
      </c>
      <c r="O201" s="27">
        <v>0</v>
      </c>
      <c r="P201" s="27">
        <v>5.6062000000000001E-2</v>
      </c>
      <c r="Q201" s="27">
        <v>5.6062000000000001E-2</v>
      </c>
      <c r="R201" s="27">
        <v>0</v>
      </c>
      <c r="S201" s="27">
        <v>0</v>
      </c>
      <c r="T201" s="27">
        <v>0</v>
      </c>
      <c r="U201" s="27">
        <v>5.6062000000000001E-2</v>
      </c>
      <c r="V201" s="27">
        <v>5.6062000000000001E-2</v>
      </c>
      <c r="W201" s="27">
        <v>0</v>
      </c>
      <c r="X201" s="27">
        <v>0</v>
      </c>
      <c r="Y201" s="27">
        <v>0</v>
      </c>
    </row>
    <row r="202" spans="1:25" ht="45" x14ac:dyDescent="0.25">
      <c r="A202" s="1" t="s">
        <v>402</v>
      </c>
      <c r="C202" s="26" t="s">
        <v>389</v>
      </c>
      <c r="D202" s="26" t="s">
        <v>403</v>
      </c>
      <c r="E202" s="26" t="s">
        <v>404</v>
      </c>
      <c r="F202" s="27">
        <v>0</v>
      </c>
      <c r="G202" s="27">
        <v>0</v>
      </c>
      <c r="H202" s="27">
        <v>0</v>
      </c>
      <c r="I202" s="27">
        <v>0</v>
      </c>
      <c r="J202" s="27">
        <v>0</v>
      </c>
      <c r="K202" s="27">
        <v>7.0000000000000001E-3</v>
      </c>
      <c r="L202" s="27">
        <v>0</v>
      </c>
      <c r="M202" s="27">
        <v>0</v>
      </c>
      <c r="N202" s="27">
        <v>0</v>
      </c>
      <c r="O202" s="27">
        <v>7.0000000000000001E-3</v>
      </c>
      <c r="P202" s="27">
        <v>7.0000000000000001E-3</v>
      </c>
      <c r="Q202" s="27">
        <v>0</v>
      </c>
      <c r="R202" s="27">
        <v>0</v>
      </c>
      <c r="S202" s="27">
        <v>0</v>
      </c>
      <c r="T202" s="27">
        <v>7.0000000000000001E-3</v>
      </c>
      <c r="U202" s="27">
        <v>7.0000000000000001E-3</v>
      </c>
      <c r="V202" s="27">
        <v>0</v>
      </c>
      <c r="W202" s="27">
        <v>0</v>
      </c>
      <c r="X202" s="27">
        <v>0</v>
      </c>
      <c r="Y202" s="27">
        <v>7.0000000000000001E-3</v>
      </c>
    </row>
    <row r="203" spans="1:25" ht="75" x14ac:dyDescent="0.25">
      <c r="A203" s="1" t="s">
        <v>405</v>
      </c>
      <c r="C203" s="26" t="s">
        <v>389</v>
      </c>
      <c r="D203" s="26" t="s">
        <v>406</v>
      </c>
      <c r="E203" s="26" t="s">
        <v>407</v>
      </c>
      <c r="F203" s="27">
        <v>0</v>
      </c>
      <c r="G203" s="27">
        <v>0</v>
      </c>
      <c r="H203" s="27">
        <v>0</v>
      </c>
      <c r="I203" s="27">
        <v>0</v>
      </c>
      <c r="J203" s="27">
        <v>0</v>
      </c>
      <c r="K203" s="27">
        <v>0</v>
      </c>
      <c r="L203" s="27">
        <v>0</v>
      </c>
      <c r="M203" s="27">
        <v>0</v>
      </c>
      <c r="N203" s="27">
        <v>0</v>
      </c>
      <c r="O203" s="27">
        <v>0</v>
      </c>
      <c r="P203" s="27">
        <v>0</v>
      </c>
      <c r="Q203" s="27">
        <v>0</v>
      </c>
      <c r="R203" s="27">
        <v>0</v>
      </c>
      <c r="S203" s="27">
        <v>0</v>
      </c>
      <c r="T203" s="27">
        <v>0</v>
      </c>
      <c r="U203" s="27">
        <v>2.3667000000000001E-2</v>
      </c>
      <c r="V203" s="27">
        <v>0</v>
      </c>
      <c r="W203" s="27">
        <v>0</v>
      </c>
      <c r="X203" s="27">
        <v>0</v>
      </c>
      <c r="Y203" s="27">
        <v>2.3667000000000001E-2</v>
      </c>
    </row>
    <row r="204" spans="1:25" ht="45" x14ac:dyDescent="0.25">
      <c r="A204" s="1" t="s">
        <v>408</v>
      </c>
      <c r="C204" s="26" t="s">
        <v>389</v>
      </c>
      <c r="D204" s="26" t="s">
        <v>409</v>
      </c>
      <c r="E204" s="26" t="s">
        <v>410</v>
      </c>
      <c r="F204" s="27">
        <v>0</v>
      </c>
      <c r="G204" s="27">
        <v>0</v>
      </c>
      <c r="H204" s="27">
        <v>0</v>
      </c>
      <c r="I204" s="27">
        <v>0</v>
      </c>
      <c r="J204" s="27">
        <v>0</v>
      </c>
      <c r="K204" s="27">
        <v>2.0500000000000002E-3</v>
      </c>
      <c r="L204" s="27">
        <v>0</v>
      </c>
      <c r="M204" s="27">
        <v>0</v>
      </c>
      <c r="N204" s="27">
        <v>0</v>
      </c>
      <c r="O204" s="27">
        <v>2.0500000000000002E-3</v>
      </c>
      <c r="P204" s="27">
        <v>2.0500000000000002E-3</v>
      </c>
      <c r="Q204" s="27">
        <v>0</v>
      </c>
      <c r="R204" s="27">
        <v>0</v>
      </c>
      <c r="S204" s="27">
        <v>0</v>
      </c>
      <c r="T204" s="27">
        <v>2.0500000000000002E-3</v>
      </c>
      <c r="U204" s="27">
        <v>9.0500000000000008E-3</v>
      </c>
      <c r="V204" s="27">
        <v>0</v>
      </c>
      <c r="W204" s="27">
        <v>0</v>
      </c>
      <c r="X204" s="27">
        <v>0</v>
      </c>
      <c r="Y204" s="27">
        <v>9.0500000000000008E-3</v>
      </c>
    </row>
    <row r="205" spans="1:25" ht="60" x14ac:dyDescent="0.25">
      <c r="A205" s="1" t="s">
        <v>411</v>
      </c>
      <c r="C205" s="26" t="s">
        <v>389</v>
      </c>
      <c r="D205" s="26" t="s">
        <v>412</v>
      </c>
      <c r="E205" s="26" t="s">
        <v>413</v>
      </c>
      <c r="F205" s="27">
        <v>0</v>
      </c>
      <c r="G205" s="27">
        <v>0</v>
      </c>
      <c r="H205" s="27">
        <v>0</v>
      </c>
      <c r="I205" s="27">
        <v>0</v>
      </c>
      <c r="J205" s="27">
        <v>0</v>
      </c>
      <c r="K205" s="27">
        <v>2.65E-3</v>
      </c>
      <c r="L205" s="27">
        <v>0</v>
      </c>
      <c r="M205" s="27">
        <v>0</v>
      </c>
      <c r="N205" s="27">
        <v>0</v>
      </c>
      <c r="O205" s="27">
        <v>2.65E-3</v>
      </c>
      <c r="P205" s="27">
        <v>2.65E-3</v>
      </c>
      <c r="Q205" s="27">
        <v>0</v>
      </c>
      <c r="R205" s="27">
        <v>0</v>
      </c>
      <c r="S205" s="27">
        <v>0</v>
      </c>
      <c r="T205" s="27">
        <v>2.65E-3</v>
      </c>
      <c r="U205" s="27">
        <v>1.4317E-2</v>
      </c>
      <c r="V205" s="27">
        <v>0</v>
      </c>
      <c r="W205" s="27">
        <v>0</v>
      </c>
      <c r="X205" s="27">
        <v>0</v>
      </c>
      <c r="Y205" s="27">
        <v>1.4317E-2</v>
      </c>
    </row>
    <row r="206" spans="1:25" ht="45" x14ac:dyDescent="0.25">
      <c r="A206" s="1" t="s">
        <v>414</v>
      </c>
      <c r="C206" s="26" t="s">
        <v>389</v>
      </c>
      <c r="D206" s="26" t="s">
        <v>415</v>
      </c>
      <c r="E206" s="26" t="s">
        <v>416</v>
      </c>
      <c r="F206" s="27">
        <v>0</v>
      </c>
      <c r="G206" s="27">
        <v>0</v>
      </c>
      <c r="H206" s="27">
        <v>0</v>
      </c>
      <c r="I206" s="27">
        <v>0</v>
      </c>
      <c r="J206" s="27">
        <v>0</v>
      </c>
      <c r="K206" s="27">
        <v>3.2499999999999999E-3</v>
      </c>
      <c r="L206" s="27">
        <v>0</v>
      </c>
      <c r="M206" s="27">
        <v>0</v>
      </c>
      <c r="N206" s="27">
        <v>0</v>
      </c>
      <c r="O206" s="27">
        <v>3.2499999999999999E-3</v>
      </c>
      <c r="P206" s="27">
        <v>3.2499999999999999E-3</v>
      </c>
      <c r="Q206" s="27">
        <v>0</v>
      </c>
      <c r="R206" s="27">
        <v>0</v>
      </c>
      <c r="S206" s="27">
        <v>0</v>
      </c>
      <c r="T206" s="27">
        <v>3.2499999999999999E-3</v>
      </c>
      <c r="U206" s="27">
        <v>1.8249999999999999E-2</v>
      </c>
      <c r="V206" s="27">
        <v>0</v>
      </c>
      <c r="W206" s="27">
        <v>0</v>
      </c>
      <c r="X206" s="27">
        <v>0</v>
      </c>
      <c r="Y206" s="27">
        <v>1.8249999999999999E-2</v>
      </c>
    </row>
    <row r="207" spans="1:25" ht="45" x14ac:dyDescent="0.25">
      <c r="A207" s="1" t="s">
        <v>417</v>
      </c>
      <c r="C207" s="26" t="s">
        <v>389</v>
      </c>
      <c r="D207" s="26" t="s">
        <v>418</v>
      </c>
      <c r="E207" s="26" t="s">
        <v>419</v>
      </c>
      <c r="F207" s="27">
        <v>0</v>
      </c>
      <c r="G207" s="27">
        <v>0</v>
      </c>
      <c r="H207" s="27">
        <v>0</v>
      </c>
      <c r="I207" s="27">
        <v>0</v>
      </c>
      <c r="J207" s="27">
        <v>0</v>
      </c>
      <c r="K207" s="27">
        <v>1.48E-3</v>
      </c>
      <c r="L207" s="27">
        <v>0</v>
      </c>
      <c r="M207" s="27">
        <v>0</v>
      </c>
      <c r="N207" s="27">
        <v>0</v>
      </c>
      <c r="O207" s="27">
        <v>1.48E-3</v>
      </c>
      <c r="P207" s="27">
        <v>1.48E-3</v>
      </c>
      <c r="Q207" s="27">
        <v>0</v>
      </c>
      <c r="R207" s="27">
        <v>0</v>
      </c>
      <c r="S207" s="27">
        <v>0</v>
      </c>
      <c r="T207" s="27">
        <v>1.48E-3</v>
      </c>
      <c r="U207" s="27">
        <v>1.2146000000000001E-2</v>
      </c>
      <c r="V207" s="27">
        <v>0</v>
      </c>
      <c r="W207" s="27">
        <v>0</v>
      </c>
      <c r="X207" s="27">
        <v>0</v>
      </c>
      <c r="Y207" s="27">
        <v>1.2146000000000001E-2</v>
      </c>
    </row>
    <row r="208" spans="1:25" ht="45" x14ac:dyDescent="0.25">
      <c r="A208" s="1" t="s">
        <v>420</v>
      </c>
      <c r="C208" s="26" t="s">
        <v>389</v>
      </c>
      <c r="D208" s="26" t="s">
        <v>421</v>
      </c>
      <c r="E208" s="26" t="s">
        <v>422</v>
      </c>
      <c r="F208" s="27">
        <v>0</v>
      </c>
      <c r="G208" s="27">
        <v>0</v>
      </c>
      <c r="H208" s="27">
        <v>0</v>
      </c>
      <c r="I208" s="27">
        <v>0</v>
      </c>
      <c r="J208" s="27">
        <v>0</v>
      </c>
      <c r="K208" s="27">
        <v>3.526E-2</v>
      </c>
      <c r="L208" s="27">
        <v>0</v>
      </c>
      <c r="M208" s="27">
        <v>0</v>
      </c>
      <c r="N208" s="27">
        <v>0</v>
      </c>
      <c r="O208" s="27">
        <v>3.526E-2</v>
      </c>
      <c r="P208" s="27">
        <v>3.526E-2</v>
      </c>
      <c r="Q208" s="27">
        <v>0</v>
      </c>
      <c r="R208" s="27">
        <v>0</v>
      </c>
      <c r="S208" s="27">
        <v>0</v>
      </c>
      <c r="T208" s="27">
        <v>3.526E-2</v>
      </c>
      <c r="U208" s="27">
        <v>0.19476000000000002</v>
      </c>
      <c r="V208" s="27">
        <v>0</v>
      </c>
      <c r="W208" s="27">
        <v>0.13650000000000001</v>
      </c>
      <c r="X208" s="27">
        <v>0</v>
      </c>
      <c r="Y208" s="27">
        <v>5.8259999999999999E-2</v>
      </c>
    </row>
    <row r="209" spans="1:25" ht="60" x14ac:dyDescent="0.25">
      <c r="A209" s="1" t="s">
        <v>423</v>
      </c>
      <c r="C209" s="26" t="s">
        <v>389</v>
      </c>
      <c r="D209" s="26" t="s">
        <v>424</v>
      </c>
      <c r="E209" s="26" t="s">
        <v>425</v>
      </c>
      <c r="F209" s="27">
        <v>0</v>
      </c>
      <c r="G209" s="27">
        <v>0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7">
        <v>0</v>
      </c>
      <c r="O209" s="27">
        <v>0</v>
      </c>
      <c r="P209" s="27">
        <v>0</v>
      </c>
      <c r="Q209" s="27">
        <v>0</v>
      </c>
      <c r="R209" s="27">
        <v>0</v>
      </c>
      <c r="S209" s="27">
        <v>0</v>
      </c>
      <c r="T209" s="27">
        <v>0</v>
      </c>
      <c r="U209" s="27">
        <v>0.03</v>
      </c>
      <c r="V209" s="27">
        <v>0</v>
      </c>
      <c r="W209" s="27">
        <v>0</v>
      </c>
      <c r="X209" s="27">
        <v>0</v>
      </c>
      <c r="Y209" s="27">
        <v>0.03</v>
      </c>
    </row>
    <row r="210" spans="1:25" ht="60" x14ac:dyDescent="0.25">
      <c r="A210" s="1" t="s">
        <v>426</v>
      </c>
      <c r="C210" s="26" t="s">
        <v>389</v>
      </c>
      <c r="D210" s="26" t="s">
        <v>427</v>
      </c>
      <c r="E210" s="26" t="s">
        <v>428</v>
      </c>
      <c r="F210" s="27">
        <v>0</v>
      </c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27">
        <v>0</v>
      </c>
      <c r="S210" s="27">
        <v>0</v>
      </c>
      <c r="T210" s="27">
        <v>0</v>
      </c>
      <c r="U210" s="27">
        <v>1.4500000000000001E-2</v>
      </c>
      <c r="V210" s="27">
        <v>0</v>
      </c>
      <c r="W210" s="27">
        <v>0</v>
      </c>
      <c r="X210" s="27">
        <v>0</v>
      </c>
      <c r="Y210" s="27">
        <v>1.4500000000000001E-2</v>
      </c>
    </row>
    <row r="211" spans="1:25" ht="60" x14ac:dyDescent="0.25">
      <c r="A211" s="1" t="s">
        <v>429</v>
      </c>
      <c r="C211" s="26" t="s">
        <v>389</v>
      </c>
      <c r="D211" s="26" t="s">
        <v>430</v>
      </c>
      <c r="E211" s="26" t="s">
        <v>431</v>
      </c>
      <c r="F211" s="27">
        <v>0</v>
      </c>
      <c r="G211" s="27">
        <v>0</v>
      </c>
      <c r="H211" s="27">
        <v>0</v>
      </c>
      <c r="I211" s="27">
        <v>0</v>
      </c>
      <c r="J211" s="27">
        <v>0</v>
      </c>
      <c r="K211" s="27">
        <v>0</v>
      </c>
      <c r="L211" s="27">
        <v>0</v>
      </c>
      <c r="M211" s="27">
        <v>0</v>
      </c>
      <c r="N211" s="27">
        <v>0</v>
      </c>
      <c r="O211" s="27">
        <v>0</v>
      </c>
      <c r="P211" s="27">
        <v>0</v>
      </c>
      <c r="Q211" s="27">
        <v>0</v>
      </c>
      <c r="R211" s="27">
        <v>0</v>
      </c>
      <c r="S211" s="27">
        <v>0</v>
      </c>
      <c r="T211" s="27">
        <v>0</v>
      </c>
      <c r="U211" s="27">
        <v>1.2E-2</v>
      </c>
      <c r="V211" s="27">
        <v>0</v>
      </c>
      <c r="W211" s="27">
        <v>0</v>
      </c>
      <c r="X211" s="27">
        <v>0</v>
      </c>
      <c r="Y211" s="27">
        <v>1.2E-2</v>
      </c>
    </row>
    <row r="212" spans="1:25" ht="60" x14ac:dyDescent="0.25">
      <c r="A212" s="1" t="s">
        <v>432</v>
      </c>
      <c r="C212" s="26" t="s">
        <v>389</v>
      </c>
      <c r="D212" s="26" t="s">
        <v>433</v>
      </c>
      <c r="E212" s="26" t="s">
        <v>434</v>
      </c>
      <c r="F212" s="27">
        <v>0</v>
      </c>
      <c r="G212" s="27">
        <v>0</v>
      </c>
      <c r="H212" s="27">
        <v>0</v>
      </c>
      <c r="I212" s="27">
        <v>0</v>
      </c>
      <c r="J212" s="27">
        <v>0</v>
      </c>
      <c r="K212" s="27">
        <v>0</v>
      </c>
      <c r="L212" s="27">
        <v>0</v>
      </c>
      <c r="M212" s="27">
        <v>0</v>
      </c>
      <c r="N212" s="27">
        <v>0</v>
      </c>
      <c r="O212" s="27">
        <v>0</v>
      </c>
      <c r="P212" s="27">
        <v>0</v>
      </c>
      <c r="Q212" s="27">
        <v>0</v>
      </c>
      <c r="R212" s="27">
        <v>0</v>
      </c>
      <c r="S212" s="27">
        <v>0</v>
      </c>
      <c r="T212" s="27">
        <v>0</v>
      </c>
      <c r="U212" s="27">
        <v>0.06</v>
      </c>
      <c r="V212" s="27">
        <v>0</v>
      </c>
      <c r="W212" s="27">
        <v>0</v>
      </c>
      <c r="X212" s="27">
        <v>0</v>
      </c>
      <c r="Y212" s="27">
        <v>0.06</v>
      </c>
    </row>
    <row r="213" spans="1:25" ht="45" x14ac:dyDescent="0.25">
      <c r="A213" s="1" t="s">
        <v>435</v>
      </c>
      <c r="C213" s="26" t="s">
        <v>389</v>
      </c>
      <c r="D213" s="26" t="s">
        <v>436</v>
      </c>
      <c r="E213" s="26" t="s">
        <v>437</v>
      </c>
      <c r="F213" s="27">
        <v>0</v>
      </c>
      <c r="G213" s="27">
        <v>0</v>
      </c>
      <c r="H213" s="27">
        <v>0</v>
      </c>
      <c r="I213" s="27">
        <v>0</v>
      </c>
      <c r="J213" s="27">
        <v>0</v>
      </c>
      <c r="K213" s="27">
        <v>2.4E-2</v>
      </c>
      <c r="L213" s="27">
        <v>0</v>
      </c>
      <c r="M213" s="27">
        <v>0</v>
      </c>
      <c r="N213" s="27">
        <v>0</v>
      </c>
      <c r="O213" s="27">
        <v>2.4E-2</v>
      </c>
      <c r="P213" s="27">
        <v>2.4E-2</v>
      </c>
      <c r="Q213" s="27">
        <v>0</v>
      </c>
      <c r="R213" s="27">
        <v>0</v>
      </c>
      <c r="S213" s="27">
        <v>0</v>
      </c>
      <c r="T213" s="27">
        <v>2.4E-2</v>
      </c>
      <c r="U213" s="27">
        <v>2.4E-2</v>
      </c>
      <c r="V213" s="27">
        <v>0</v>
      </c>
      <c r="W213" s="27">
        <v>0</v>
      </c>
      <c r="X213" s="27">
        <v>0</v>
      </c>
      <c r="Y213" s="27">
        <v>2.4E-2</v>
      </c>
    </row>
    <row r="214" spans="1:25" ht="45" x14ac:dyDescent="0.25">
      <c r="A214" s="1">
        <v>144</v>
      </c>
      <c r="C214" s="26" t="s">
        <v>389</v>
      </c>
      <c r="D214" s="26" t="s">
        <v>438</v>
      </c>
      <c r="E214" s="26" t="s">
        <v>439</v>
      </c>
      <c r="F214" s="27">
        <v>0</v>
      </c>
      <c r="G214" s="27">
        <v>0</v>
      </c>
      <c r="H214" s="27">
        <v>0</v>
      </c>
      <c r="I214" s="27">
        <v>0</v>
      </c>
      <c r="J214" s="27">
        <v>0</v>
      </c>
      <c r="K214" s="27">
        <v>0</v>
      </c>
      <c r="L214" s="27">
        <v>0</v>
      </c>
      <c r="M214" s="27">
        <v>0</v>
      </c>
      <c r="N214" s="27">
        <v>0</v>
      </c>
      <c r="O214" s="27">
        <v>0</v>
      </c>
      <c r="P214" s="27">
        <v>0</v>
      </c>
      <c r="Q214" s="27">
        <v>0</v>
      </c>
      <c r="R214" s="27">
        <v>0</v>
      </c>
      <c r="S214" s="27">
        <v>0</v>
      </c>
      <c r="T214" s="27">
        <v>0</v>
      </c>
      <c r="U214" s="27">
        <v>0</v>
      </c>
      <c r="V214" s="27">
        <v>0</v>
      </c>
      <c r="W214" s="27">
        <v>0</v>
      </c>
      <c r="X214" s="27">
        <v>0</v>
      </c>
      <c r="Y214" s="27">
        <v>0</v>
      </c>
    </row>
    <row r="215" spans="1:25" ht="45" x14ac:dyDescent="0.25">
      <c r="A215" s="1">
        <v>199</v>
      </c>
      <c r="C215" s="26" t="s">
        <v>389</v>
      </c>
      <c r="D215" s="26" t="s">
        <v>440</v>
      </c>
      <c r="E215" s="26" t="s">
        <v>441</v>
      </c>
      <c r="F215" s="27">
        <v>0</v>
      </c>
      <c r="G215" s="27">
        <v>0</v>
      </c>
      <c r="H215" s="27">
        <v>0</v>
      </c>
      <c r="I215" s="27">
        <v>0</v>
      </c>
      <c r="J215" s="27">
        <v>0</v>
      </c>
      <c r="K215" s="27">
        <v>1.5143055842000002</v>
      </c>
      <c r="L215" s="27">
        <v>8.2000000000000003E-2</v>
      </c>
      <c r="M215" s="27">
        <v>1.29186282</v>
      </c>
      <c r="N215" s="27">
        <v>0</v>
      </c>
      <c r="O215" s="27">
        <v>0.14044276420000001</v>
      </c>
      <c r="P215" s="27">
        <v>1.5143055842000002</v>
      </c>
      <c r="Q215" s="27">
        <v>8.2000000000000003E-2</v>
      </c>
      <c r="R215" s="27">
        <v>1.29186282</v>
      </c>
      <c r="S215" s="27">
        <v>0</v>
      </c>
      <c r="T215" s="27">
        <v>0.14044276420000001</v>
      </c>
      <c r="U215" s="27">
        <v>1.3008820700000001</v>
      </c>
      <c r="V215" s="27">
        <v>8.2000000000000003E-2</v>
      </c>
      <c r="W215" s="27">
        <v>1.0947990000000001</v>
      </c>
      <c r="X215" s="27">
        <v>0</v>
      </c>
      <c r="Y215" s="27">
        <v>0.12408307</v>
      </c>
    </row>
    <row r="216" spans="1:25" ht="60" x14ac:dyDescent="0.25">
      <c r="A216" s="1">
        <v>302</v>
      </c>
      <c r="C216" s="26" t="s">
        <v>389</v>
      </c>
      <c r="D216" s="26" t="s">
        <v>442</v>
      </c>
      <c r="E216" s="26" t="s">
        <v>443</v>
      </c>
      <c r="F216" s="27">
        <v>0</v>
      </c>
      <c r="G216" s="27">
        <v>0</v>
      </c>
      <c r="H216" s="27">
        <v>0</v>
      </c>
      <c r="I216" s="27">
        <v>0</v>
      </c>
      <c r="J216" s="27">
        <v>0</v>
      </c>
      <c r="K216" s="27">
        <v>0.22807853020000002</v>
      </c>
      <c r="L216" s="27">
        <v>0</v>
      </c>
      <c r="M216" s="27">
        <v>0</v>
      </c>
      <c r="N216" s="27">
        <v>0</v>
      </c>
      <c r="O216" s="27">
        <v>0.22807853020000002</v>
      </c>
      <c r="P216" s="27">
        <v>0.22807853020000002</v>
      </c>
      <c r="Q216" s="27">
        <v>0</v>
      </c>
      <c r="R216" s="27">
        <v>0</v>
      </c>
      <c r="S216" s="27">
        <v>0</v>
      </c>
      <c r="T216" s="27">
        <v>0.22807853020000002</v>
      </c>
      <c r="U216" s="27">
        <v>0.19328689000000002</v>
      </c>
      <c r="V216" s="27">
        <v>0</v>
      </c>
      <c r="W216" s="27">
        <v>0</v>
      </c>
      <c r="X216" s="27">
        <v>0</v>
      </c>
      <c r="Y216" s="27">
        <v>0.19328689000000002</v>
      </c>
    </row>
    <row r="217" spans="1:25" ht="45" x14ac:dyDescent="0.25">
      <c r="A217" s="1">
        <v>306</v>
      </c>
      <c r="C217" s="26" t="s">
        <v>389</v>
      </c>
      <c r="D217" s="26" t="s">
        <v>444</v>
      </c>
      <c r="E217" s="26" t="s">
        <v>445</v>
      </c>
      <c r="F217" s="27">
        <v>0</v>
      </c>
      <c r="G217" s="27">
        <v>0</v>
      </c>
      <c r="H217" s="27">
        <v>0</v>
      </c>
      <c r="I217" s="27">
        <v>0</v>
      </c>
      <c r="J217" s="27">
        <v>0</v>
      </c>
      <c r="K217" s="27">
        <v>0</v>
      </c>
      <c r="L217" s="27">
        <v>0</v>
      </c>
      <c r="M217" s="27">
        <v>0</v>
      </c>
      <c r="N217" s="27">
        <v>0</v>
      </c>
      <c r="O217" s="27">
        <v>0</v>
      </c>
      <c r="P217" s="27">
        <v>0</v>
      </c>
      <c r="Q217" s="27">
        <v>0</v>
      </c>
      <c r="R217" s="27">
        <v>0</v>
      </c>
      <c r="S217" s="27">
        <v>0</v>
      </c>
      <c r="T217" s="27">
        <v>0</v>
      </c>
      <c r="U217" s="27">
        <v>0</v>
      </c>
      <c r="V217" s="27">
        <v>0</v>
      </c>
      <c r="W217" s="27">
        <v>0</v>
      </c>
      <c r="X217" s="27">
        <v>0</v>
      </c>
      <c r="Y217" s="27">
        <v>0</v>
      </c>
    </row>
    <row r="218" spans="1:25" ht="45" x14ac:dyDescent="0.25">
      <c r="A218" s="1">
        <v>1328</v>
      </c>
      <c r="C218" s="26" t="s">
        <v>389</v>
      </c>
      <c r="D218" s="26" t="s">
        <v>446</v>
      </c>
      <c r="E218" s="26" t="s">
        <v>447</v>
      </c>
      <c r="F218" s="27">
        <v>0</v>
      </c>
      <c r="G218" s="27">
        <v>0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27">
        <v>0</v>
      </c>
      <c r="S218" s="27">
        <v>0</v>
      </c>
      <c r="T218" s="27">
        <v>0</v>
      </c>
      <c r="U218" s="27">
        <v>0</v>
      </c>
      <c r="V218" s="27">
        <v>0</v>
      </c>
      <c r="W218" s="27">
        <v>0</v>
      </c>
      <c r="X218" s="27">
        <v>0</v>
      </c>
      <c r="Y218" s="27">
        <v>0</v>
      </c>
    </row>
    <row r="219" spans="1:25" ht="45" x14ac:dyDescent="0.25">
      <c r="A219" s="1">
        <v>1329</v>
      </c>
      <c r="C219" s="26" t="s">
        <v>389</v>
      </c>
      <c r="D219" s="26" t="s">
        <v>448</v>
      </c>
      <c r="E219" s="26" t="s">
        <v>449</v>
      </c>
      <c r="F219" s="27">
        <v>0</v>
      </c>
      <c r="G219" s="27">
        <v>0</v>
      </c>
      <c r="H219" s="27">
        <v>0</v>
      </c>
      <c r="I219" s="27">
        <v>0</v>
      </c>
      <c r="J219" s="27">
        <v>0</v>
      </c>
      <c r="K219" s="27">
        <v>0</v>
      </c>
      <c r="L219" s="27">
        <v>0</v>
      </c>
      <c r="M219" s="27">
        <v>0</v>
      </c>
      <c r="N219" s="27">
        <v>0</v>
      </c>
      <c r="O219" s="27">
        <v>0</v>
      </c>
      <c r="P219" s="27">
        <v>0</v>
      </c>
      <c r="Q219" s="27">
        <v>0</v>
      </c>
      <c r="R219" s="27">
        <v>0</v>
      </c>
      <c r="S219" s="27">
        <v>0</v>
      </c>
      <c r="T219" s="27">
        <v>0</v>
      </c>
      <c r="U219" s="27">
        <v>0</v>
      </c>
      <c r="V219" s="27">
        <v>0</v>
      </c>
      <c r="W219" s="27">
        <v>0</v>
      </c>
      <c r="X219" s="27">
        <v>0</v>
      </c>
      <c r="Y219" s="27">
        <v>0</v>
      </c>
    </row>
    <row r="220" spans="1:25" ht="60" x14ac:dyDescent="0.25">
      <c r="A220" s="1">
        <v>1330</v>
      </c>
      <c r="C220" s="26" t="s">
        <v>389</v>
      </c>
      <c r="D220" s="26" t="s">
        <v>450</v>
      </c>
      <c r="E220" s="26" t="s">
        <v>451</v>
      </c>
      <c r="F220" s="27">
        <v>0</v>
      </c>
      <c r="G220" s="27">
        <v>0</v>
      </c>
      <c r="H220" s="27">
        <v>0</v>
      </c>
      <c r="I220" s="27">
        <v>0</v>
      </c>
      <c r="J220" s="27">
        <v>0</v>
      </c>
      <c r="K220" s="27">
        <v>0</v>
      </c>
      <c r="L220" s="27">
        <v>0</v>
      </c>
      <c r="M220" s="27">
        <v>0</v>
      </c>
      <c r="N220" s="27">
        <v>0</v>
      </c>
      <c r="O220" s="27">
        <v>0</v>
      </c>
      <c r="P220" s="27">
        <v>0</v>
      </c>
      <c r="Q220" s="27">
        <v>0</v>
      </c>
      <c r="R220" s="27">
        <v>0</v>
      </c>
      <c r="S220" s="27">
        <v>0</v>
      </c>
      <c r="T220" s="27">
        <v>0</v>
      </c>
      <c r="U220" s="27">
        <v>0</v>
      </c>
      <c r="V220" s="27">
        <v>0</v>
      </c>
      <c r="W220" s="27">
        <v>0</v>
      </c>
      <c r="X220" s="27">
        <v>0</v>
      </c>
      <c r="Y220" s="27">
        <v>0</v>
      </c>
    </row>
    <row r="221" spans="1:25" ht="60" x14ac:dyDescent="0.25">
      <c r="A221" s="1">
        <v>2171</v>
      </c>
      <c r="C221" s="26" t="s">
        <v>389</v>
      </c>
      <c r="D221" s="26" t="s">
        <v>452</v>
      </c>
      <c r="E221" s="26" t="s">
        <v>453</v>
      </c>
      <c r="F221" s="27">
        <v>0</v>
      </c>
      <c r="G221" s="27">
        <v>0</v>
      </c>
      <c r="H221" s="27">
        <v>0</v>
      </c>
      <c r="I221" s="27">
        <v>0</v>
      </c>
      <c r="J221" s="27">
        <v>0</v>
      </c>
      <c r="K221" s="27">
        <v>0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0</v>
      </c>
      <c r="S221" s="27">
        <v>0</v>
      </c>
      <c r="T221" s="27">
        <v>0</v>
      </c>
      <c r="U221" s="27">
        <v>0</v>
      </c>
      <c r="V221" s="27">
        <v>0</v>
      </c>
      <c r="W221" s="27">
        <v>0</v>
      </c>
      <c r="X221" s="27">
        <v>0</v>
      </c>
      <c r="Y221" s="27">
        <v>0</v>
      </c>
    </row>
    <row r="222" spans="1:25" ht="30" x14ac:dyDescent="0.25">
      <c r="A222" s="1">
        <v>2727</v>
      </c>
      <c r="C222" s="26" t="s">
        <v>389</v>
      </c>
      <c r="D222" s="26" t="s">
        <v>454</v>
      </c>
      <c r="E222" s="26" t="s">
        <v>455</v>
      </c>
      <c r="F222" s="27">
        <v>0</v>
      </c>
      <c r="G222" s="27">
        <v>0</v>
      </c>
      <c r="H222" s="27">
        <v>0</v>
      </c>
      <c r="I222" s="27">
        <v>0</v>
      </c>
      <c r="J222" s="27">
        <v>0</v>
      </c>
      <c r="K222" s="27">
        <v>0</v>
      </c>
      <c r="L222" s="27">
        <v>0</v>
      </c>
      <c r="M222" s="27">
        <v>0</v>
      </c>
      <c r="N222" s="27">
        <v>0</v>
      </c>
      <c r="O222" s="27">
        <v>0</v>
      </c>
      <c r="P222" s="27">
        <v>0</v>
      </c>
      <c r="Q222" s="27">
        <v>0</v>
      </c>
      <c r="R222" s="27">
        <v>0</v>
      </c>
      <c r="S222" s="27">
        <v>0</v>
      </c>
      <c r="T222" s="27">
        <v>0</v>
      </c>
      <c r="U222" s="27">
        <v>0</v>
      </c>
      <c r="V222" s="27">
        <v>0</v>
      </c>
      <c r="W222" s="27">
        <v>0</v>
      </c>
      <c r="X222" s="27">
        <v>0</v>
      </c>
      <c r="Y222" s="27">
        <v>0</v>
      </c>
    </row>
    <row r="223" spans="1:25" ht="45" x14ac:dyDescent="0.25">
      <c r="A223" s="1" t="s">
        <v>456</v>
      </c>
      <c r="C223" s="26" t="s">
        <v>389</v>
      </c>
      <c r="D223" s="26" t="s">
        <v>457</v>
      </c>
      <c r="E223" s="26" t="s">
        <v>458</v>
      </c>
      <c r="F223" s="27">
        <v>0</v>
      </c>
      <c r="G223" s="27">
        <v>0</v>
      </c>
      <c r="H223" s="27">
        <v>0</v>
      </c>
      <c r="I223" s="27">
        <v>0</v>
      </c>
      <c r="J223" s="27">
        <v>0</v>
      </c>
      <c r="K223" s="27">
        <v>1.2123E-2</v>
      </c>
      <c r="L223" s="27">
        <v>0</v>
      </c>
      <c r="M223" s="27">
        <v>0</v>
      </c>
      <c r="N223" s="27">
        <v>0</v>
      </c>
      <c r="O223" s="27">
        <v>1.2123E-2</v>
      </c>
      <c r="P223" s="27">
        <v>1.2123E-2</v>
      </c>
      <c r="Q223" s="27">
        <v>0</v>
      </c>
      <c r="R223" s="27">
        <v>0</v>
      </c>
      <c r="S223" s="27">
        <v>0</v>
      </c>
      <c r="T223" s="27">
        <v>1.2123E-2</v>
      </c>
      <c r="U223" s="27">
        <v>1.2123E-2</v>
      </c>
      <c r="V223" s="27">
        <v>0</v>
      </c>
      <c r="W223" s="27">
        <v>0</v>
      </c>
      <c r="X223" s="27">
        <v>0</v>
      </c>
      <c r="Y223" s="27">
        <v>1.2123E-2</v>
      </c>
    </row>
    <row r="224" spans="1:25" ht="45" x14ac:dyDescent="0.25">
      <c r="A224" s="1" t="s">
        <v>459</v>
      </c>
      <c r="C224" s="26" t="s">
        <v>389</v>
      </c>
      <c r="D224" s="26" t="s">
        <v>460</v>
      </c>
      <c r="E224" s="26" t="s">
        <v>461</v>
      </c>
      <c r="F224" s="27">
        <v>0</v>
      </c>
      <c r="G224" s="27">
        <v>0</v>
      </c>
      <c r="H224" s="27">
        <v>0</v>
      </c>
      <c r="I224" s="27">
        <v>0</v>
      </c>
      <c r="J224" s="27">
        <v>0</v>
      </c>
      <c r="K224" s="27">
        <v>1.6769860000000001E-2</v>
      </c>
      <c r="L224" s="27">
        <v>0</v>
      </c>
      <c r="M224" s="27">
        <v>1.007366E-2</v>
      </c>
      <c r="N224" s="27">
        <v>0</v>
      </c>
      <c r="O224" s="27">
        <v>6.6962000000000002E-3</v>
      </c>
      <c r="P224" s="27">
        <v>1.6769860000000001E-2</v>
      </c>
      <c r="Q224" s="27">
        <v>0</v>
      </c>
      <c r="R224" s="27">
        <v>1.007366E-2</v>
      </c>
      <c r="S224" s="27">
        <v>0</v>
      </c>
      <c r="T224" s="27">
        <v>6.6962000000000002E-3</v>
      </c>
      <c r="U224" s="27">
        <v>1.5127E-2</v>
      </c>
      <c r="V224" s="27">
        <v>0</v>
      </c>
      <c r="W224" s="27">
        <v>8.5369999999999994E-3</v>
      </c>
      <c r="X224" s="27">
        <v>0</v>
      </c>
      <c r="Y224" s="27">
        <v>6.5900000000000004E-3</v>
      </c>
    </row>
    <row r="225" spans="1:25" ht="45" x14ac:dyDescent="0.25">
      <c r="A225" s="1" t="s">
        <v>462</v>
      </c>
      <c r="C225" s="26" t="s">
        <v>389</v>
      </c>
      <c r="D225" s="26" t="s">
        <v>463</v>
      </c>
      <c r="E225" s="26" t="s">
        <v>464</v>
      </c>
      <c r="F225" s="27">
        <v>0</v>
      </c>
      <c r="G225" s="27">
        <v>0</v>
      </c>
      <c r="H225" s="27">
        <v>0</v>
      </c>
      <c r="I225" s="27">
        <v>0</v>
      </c>
      <c r="J225" s="27">
        <v>0</v>
      </c>
      <c r="K225" s="27">
        <v>6.0000000000000001E-3</v>
      </c>
      <c r="L225" s="27">
        <v>0</v>
      </c>
      <c r="M225" s="27">
        <v>0</v>
      </c>
      <c r="N225" s="27">
        <v>0</v>
      </c>
      <c r="O225" s="27">
        <v>6.0000000000000001E-3</v>
      </c>
      <c r="P225" s="27">
        <v>6.0000000000000001E-3</v>
      </c>
      <c r="Q225" s="27">
        <v>0</v>
      </c>
      <c r="R225" s="27">
        <v>0</v>
      </c>
      <c r="S225" s="27">
        <v>0</v>
      </c>
      <c r="T225" s="27">
        <v>6.0000000000000001E-3</v>
      </c>
      <c r="U225" s="27">
        <v>6.0000000000000001E-3</v>
      </c>
      <c r="V225" s="27">
        <v>0</v>
      </c>
      <c r="W225" s="27">
        <v>0</v>
      </c>
      <c r="X225" s="27">
        <v>0</v>
      </c>
      <c r="Y225" s="27">
        <v>6.0000000000000001E-3</v>
      </c>
    </row>
    <row r="226" spans="1:25" ht="60" x14ac:dyDescent="0.25">
      <c r="A226" s="1" t="s">
        <v>465</v>
      </c>
      <c r="C226" s="26" t="s">
        <v>389</v>
      </c>
      <c r="D226" s="26" t="s">
        <v>466</v>
      </c>
      <c r="E226" s="26" t="s">
        <v>467</v>
      </c>
      <c r="F226" s="27">
        <v>0</v>
      </c>
      <c r="G226" s="27">
        <v>0</v>
      </c>
      <c r="H226" s="27">
        <v>0</v>
      </c>
      <c r="I226" s="27">
        <v>0</v>
      </c>
      <c r="J226" s="27">
        <v>0</v>
      </c>
      <c r="K226" s="27">
        <v>0.03</v>
      </c>
      <c r="L226" s="27">
        <v>0</v>
      </c>
      <c r="M226" s="27">
        <v>0</v>
      </c>
      <c r="N226" s="27">
        <v>0</v>
      </c>
      <c r="O226" s="27">
        <v>0.03</v>
      </c>
      <c r="P226" s="27">
        <v>0.03</v>
      </c>
      <c r="Q226" s="27">
        <v>0</v>
      </c>
      <c r="R226" s="27">
        <v>0</v>
      </c>
      <c r="S226" s="27">
        <v>0</v>
      </c>
      <c r="T226" s="27">
        <v>0.03</v>
      </c>
      <c r="U226" s="27">
        <v>0.03</v>
      </c>
      <c r="V226" s="27">
        <v>0</v>
      </c>
      <c r="W226" s="27">
        <v>0</v>
      </c>
      <c r="X226" s="27">
        <v>0</v>
      </c>
      <c r="Y226" s="27">
        <v>0.03</v>
      </c>
    </row>
    <row r="227" spans="1:25" ht="60" x14ac:dyDescent="0.25">
      <c r="A227" s="1" t="s">
        <v>468</v>
      </c>
      <c r="C227" s="26" t="s">
        <v>389</v>
      </c>
      <c r="D227" s="26" t="s">
        <v>469</v>
      </c>
      <c r="E227" s="26" t="s">
        <v>470</v>
      </c>
      <c r="F227" s="27">
        <v>0</v>
      </c>
      <c r="G227" s="27">
        <v>0</v>
      </c>
      <c r="H227" s="27">
        <v>0</v>
      </c>
      <c r="I227" s="27">
        <v>0</v>
      </c>
      <c r="J227" s="27">
        <v>0</v>
      </c>
      <c r="K227" s="27">
        <v>0.78330288000000003</v>
      </c>
      <c r="L227" s="27">
        <v>0</v>
      </c>
      <c r="M227" s="27">
        <v>0.76048840600000001</v>
      </c>
      <c r="N227" s="27">
        <v>0</v>
      </c>
      <c r="O227" s="27">
        <v>2.2814473999999998E-2</v>
      </c>
      <c r="P227" s="27">
        <v>0.78330288000000003</v>
      </c>
      <c r="Q227" s="27">
        <v>0</v>
      </c>
      <c r="R227" s="27">
        <v>0.76048840600000001</v>
      </c>
      <c r="S227" s="27">
        <v>0</v>
      </c>
      <c r="T227" s="27">
        <v>2.2814473999999998E-2</v>
      </c>
      <c r="U227" s="27">
        <v>0.66381599999999996</v>
      </c>
      <c r="V227" s="27">
        <v>0</v>
      </c>
      <c r="W227" s="27">
        <v>0.64448169999999994</v>
      </c>
      <c r="X227" s="27">
        <v>0</v>
      </c>
      <c r="Y227" s="27">
        <v>1.9334299999999999E-2</v>
      </c>
    </row>
    <row r="228" spans="1:25" ht="45" x14ac:dyDescent="0.25">
      <c r="A228" s="1" t="s">
        <v>471</v>
      </c>
      <c r="C228" s="26" t="s">
        <v>389</v>
      </c>
      <c r="D228" s="26" t="s">
        <v>472</v>
      </c>
      <c r="E228" s="26" t="s">
        <v>473</v>
      </c>
      <c r="F228" s="27">
        <v>0</v>
      </c>
      <c r="G228" s="27">
        <v>0</v>
      </c>
      <c r="H228" s="27">
        <v>0</v>
      </c>
      <c r="I228" s="27">
        <v>0</v>
      </c>
      <c r="J228" s="27">
        <v>0</v>
      </c>
      <c r="K228" s="27">
        <v>0.24479053979999998</v>
      </c>
      <c r="L228" s="27">
        <v>0</v>
      </c>
      <c r="M228" s="27">
        <v>0.23959853979999998</v>
      </c>
      <c r="N228" s="27">
        <v>0</v>
      </c>
      <c r="O228" s="27">
        <v>5.1919999999999996E-3</v>
      </c>
      <c r="P228" s="27">
        <v>0.24479053979999998</v>
      </c>
      <c r="Q228" s="27">
        <v>0</v>
      </c>
      <c r="R228" s="27">
        <v>0.23959853979999998</v>
      </c>
      <c r="S228" s="27">
        <v>0</v>
      </c>
      <c r="T228" s="27">
        <v>5.1919999999999996E-3</v>
      </c>
      <c r="U228" s="27">
        <v>0.20744960999999998</v>
      </c>
      <c r="V228" s="27">
        <v>0</v>
      </c>
      <c r="W228" s="27">
        <v>0.20304960999999999</v>
      </c>
      <c r="X228" s="27">
        <v>0</v>
      </c>
      <c r="Y228" s="27">
        <v>4.4000000000000003E-3</v>
      </c>
    </row>
    <row r="229" spans="1:25" ht="45" x14ac:dyDescent="0.25">
      <c r="A229" s="1" t="s">
        <v>474</v>
      </c>
      <c r="C229" s="26" t="s">
        <v>389</v>
      </c>
      <c r="D229" s="26" t="s">
        <v>475</v>
      </c>
      <c r="E229" s="26" t="s">
        <v>476</v>
      </c>
      <c r="F229" s="27">
        <v>0</v>
      </c>
      <c r="G229" s="27">
        <v>0</v>
      </c>
      <c r="H229" s="27">
        <v>0</v>
      </c>
      <c r="I229" s="27">
        <v>0</v>
      </c>
      <c r="J229" s="27">
        <v>0</v>
      </c>
      <c r="K229" s="27">
        <v>9.66871276</v>
      </c>
      <c r="L229" s="27">
        <v>0.51877991999999995</v>
      </c>
      <c r="M229" s="27">
        <v>8.7136958399999997</v>
      </c>
      <c r="N229" s="27">
        <v>0</v>
      </c>
      <c r="O229" s="27">
        <v>0.43623699999999999</v>
      </c>
      <c r="P229" s="27">
        <v>9.66871276</v>
      </c>
      <c r="Q229" s="27">
        <v>0.51877991999999995</v>
      </c>
      <c r="R229" s="27">
        <v>8.7136958399999997</v>
      </c>
      <c r="S229" s="27">
        <v>0</v>
      </c>
      <c r="T229" s="27">
        <v>0.43623699999999999</v>
      </c>
      <c r="U229" s="27">
        <v>8.218789000000001</v>
      </c>
      <c r="V229" s="27">
        <v>0.43964399999999998</v>
      </c>
      <c r="W229" s="27">
        <v>7.3844880000000002</v>
      </c>
      <c r="X229" s="27">
        <v>0</v>
      </c>
      <c r="Y229" s="27">
        <v>0.39465699999999998</v>
      </c>
    </row>
    <row r="230" spans="1:25" ht="60" x14ac:dyDescent="0.25">
      <c r="A230" s="1" t="s">
        <v>477</v>
      </c>
      <c r="C230" s="26" t="s">
        <v>389</v>
      </c>
      <c r="D230" s="26" t="s">
        <v>478</v>
      </c>
      <c r="E230" s="26" t="s">
        <v>479</v>
      </c>
      <c r="F230" s="27">
        <v>0</v>
      </c>
      <c r="G230" s="27">
        <v>0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  <c r="R230" s="27">
        <v>0</v>
      </c>
      <c r="S230" s="27">
        <v>0</v>
      </c>
      <c r="T230" s="27">
        <v>0</v>
      </c>
      <c r="U230" s="27">
        <v>2.5999999999999999E-2</v>
      </c>
      <c r="V230" s="27">
        <v>0</v>
      </c>
      <c r="W230" s="27">
        <v>0</v>
      </c>
      <c r="X230" s="27">
        <v>0</v>
      </c>
      <c r="Y230" s="27">
        <v>2.5999999999999999E-2</v>
      </c>
    </row>
    <row r="231" spans="1:25" ht="75" x14ac:dyDescent="0.25">
      <c r="A231" s="1">
        <v>261</v>
      </c>
      <c r="C231" s="26" t="s">
        <v>389</v>
      </c>
      <c r="D231" s="26" t="s">
        <v>480</v>
      </c>
      <c r="E231" s="26" t="s">
        <v>481</v>
      </c>
      <c r="F231" s="27">
        <v>0</v>
      </c>
      <c r="G231" s="27">
        <v>0</v>
      </c>
      <c r="H231" s="27">
        <v>0</v>
      </c>
      <c r="I231" s="27">
        <v>0</v>
      </c>
      <c r="J231" s="27">
        <v>0</v>
      </c>
      <c r="K231" s="27">
        <v>0.32</v>
      </c>
      <c r="L231" s="27">
        <v>0.32</v>
      </c>
      <c r="M231" s="27">
        <v>0</v>
      </c>
      <c r="N231" s="27">
        <v>0</v>
      </c>
      <c r="O231" s="27">
        <v>0</v>
      </c>
      <c r="P231" s="27">
        <v>0.32</v>
      </c>
      <c r="Q231" s="27">
        <v>0.32</v>
      </c>
      <c r="R231" s="27">
        <v>0</v>
      </c>
      <c r="S231" s="27">
        <v>0</v>
      </c>
      <c r="T231" s="27">
        <v>0</v>
      </c>
      <c r="U231" s="27">
        <v>0</v>
      </c>
      <c r="V231" s="27">
        <v>0</v>
      </c>
      <c r="W231" s="27">
        <v>0</v>
      </c>
      <c r="X231" s="27">
        <v>0</v>
      </c>
      <c r="Y231" s="27">
        <v>0</v>
      </c>
    </row>
    <row r="232" spans="1:25" ht="45" x14ac:dyDescent="0.25">
      <c r="A232" s="1">
        <v>368</v>
      </c>
      <c r="C232" s="26" t="s">
        <v>389</v>
      </c>
      <c r="D232" s="26" t="s">
        <v>482</v>
      </c>
      <c r="E232" s="26" t="s">
        <v>483</v>
      </c>
      <c r="F232" s="27">
        <v>0</v>
      </c>
      <c r="G232" s="27">
        <v>0</v>
      </c>
      <c r="H232" s="27">
        <v>0</v>
      </c>
      <c r="I232" s="27">
        <v>0</v>
      </c>
      <c r="J232" s="27">
        <v>0</v>
      </c>
      <c r="K232" s="27">
        <v>0</v>
      </c>
      <c r="L232" s="27">
        <v>0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  <c r="R232" s="27">
        <v>0</v>
      </c>
      <c r="S232" s="27">
        <v>0</v>
      </c>
      <c r="T232" s="27">
        <v>0</v>
      </c>
      <c r="U232" s="27">
        <v>0</v>
      </c>
      <c r="V232" s="27">
        <v>0</v>
      </c>
      <c r="W232" s="27">
        <v>0</v>
      </c>
      <c r="X232" s="27">
        <v>0</v>
      </c>
      <c r="Y232" s="27">
        <v>0</v>
      </c>
    </row>
    <row r="233" spans="1:25" ht="105" x14ac:dyDescent="0.25">
      <c r="A233" s="1">
        <v>1388</v>
      </c>
      <c r="C233" s="26" t="s">
        <v>389</v>
      </c>
      <c r="D233" s="26" t="s">
        <v>484</v>
      </c>
      <c r="E233" s="26" t="s">
        <v>485</v>
      </c>
      <c r="F233" s="27">
        <v>0</v>
      </c>
      <c r="G233" s="27">
        <v>0</v>
      </c>
      <c r="H233" s="27">
        <v>0</v>
      </c>
      <c r="I233" s="27">
        <v>0</v>
      </c>
      <c r="J233" s="27">
        <v>0</v>
      </c>
      <c r="K233" s="27">
        <v>0.29604999999999998</v>
      </c>
      <c r="L233" s="27">
        <v>0.29604999999999998</v>
      </c>
      <c r="M233" s="27">
        <v>0</v>
      </c>
      <c r="N233" s="27">
        <v>0</v>
      </c>
      <c r="O233" s="27">
        <v>0</v>
      </c>
      <c r="P233" s="27">
        <v>0.29604999999999998</v>
      </c>
      <c r="Q233" s="27">
        <v>0.29604999999999998</v>
      </c>
      <c r="R233" s="27">
        <v>0</v>
      </c>
      <c r="S233" s="27">
        <v>0</v>
      </c>
      <c r="T233" s="27">
        <v>0</v>
      </c>
      <c r="U233" s="27">
        <v>0</v>
      </c>
      <c r="V233" s="27">
        <v>0</v>
      </c>
      <c r="W233" s="27">
        <v>0</v>
      </c>
      <c r="X233" s="27">
        <v>0</v>
      </c>
      <c r="Y233" s="27">
        <v>0</v>
      </c>
    </row>
    <row r="234" spans="1:25" ht="30" x14ac:dyDescent="0.25">
      <c r="A234" s="1" t="s">
        <v>486</v>
      </c>
      <c r="C234" s="26" t="s">
        <v>389</v>
      </c>
      <c r="D234" s="26" t="s">
        <v>487</v>
      </c>
      <c r="E234" s="26" t="s">
        <v>488</v>
      </c>
      <c r="F234" s="27">
        <v>0</v>
      </c>
      <c r="G234" s="27">
        <v>0</v>
      </c>
      <c r="H234" s="27">
        <v>0</v>
      </c>
      <c r="I234" s="27">
        <v>0</v>
      </c>
      <c r="J234" s="27">
        <v>0</v>
      </c>
      <c r="K234" s="27">
        <v>2.1820704399999915E-2</v>
      </c>
      <c r="L234" s="27">
        <v>0</v>
      </c>
      <c r="M234" s="27">
        <v>2.1820701599999999E-2</v>
      </c>
      <c r="N234" s="27">
        <v>2.799999914714135E-9</v>
      </c>
      <c r="O234" s="27">
        <v>0</v>
      </c>
      <c r="P234" s="27">
        <v>2.1820704399999915E-2</v>
      </c>
      <c r="Q234" s="27">
        <v>0</v>
      </c>
      <c r="R234" s="27">
        <v>2.1820701599999999E-2</v>
      </c>
      <c r="S234" s="27">
        <v>2.799999914714135E-9</v>
      </c>
      <c r="T234" s="27">
        <v>0</v>
      </c>
      <c r="U234" s="27">
        <v>0.56933957999999996</v>
      </c>
      <c r="V234" s="27">
        <v>0</v>
      </c>
      <c r="W234" s="27">
        <v>1.8492119999999997E-2</v>
      </c>
      <c r="X234" s="27">
        <v>0.55084745999999996</v>
      </c>
      <c r="Y234" s="27">
        <v>0</v>
      </c>
    </row>
    <row r="235" spans="1:25" ht="25.5" customHeight="1" x14ac:dyDescent="0.25">
      <c r="A235" s="1" t="s">
        <v>489</v>
      </c>
      <c r="C235" s="26" t="s">
        <v>389</v>
      </c>
      <c r="D235" s="26" t="s">
        <v>490</v>
      </c>
      <c r="E235" s="26" t="s">
        <v>491</v>
      </c>
      <c r="F235" s="27">
        <v>0</v>
      </c>
      <c r="G235" s="27">
        <v>0</v>
      </c>
      <c r="H235" s="27">
        <v>0</v>
      </c>
      <c r="I235" s="27">
        <v>0</v>
      </c>
      <c r="J235" s="27">
        <v>0</v>
      </c>
      <c r="K235" s="27">
        <v>0.68349972639999967</v>
      </c>
      <c r="L235" s="27">
        <v>0</v>
      </c>
      <c r="M235" s="27">
        <v>0.68349972639999967</v>
      </c>
      <c r="N235" s="27">
        <v>0</v>
      </c>
      <c r="O235" s="27">
        <v>0</v>
      </c>
      <c r="P235" s="27">
        <v>0.68349972639999967</v>
      </c>
      <c r="Q235" s="27">
        <v>0</v>
      </c>
      <c r="R235" s="27">
        <v>0.68349972639999967</v>
      </c>
      <c r="S235" s="27">
        <v>0</v>
      </c>
      <c r="T235" s="27">
        <v>0</v>
      </c>
      <c r="U235" s="27">
        <v>0</v>
      </c>
      <c r="V235" s="27">
        <v>0</v>
      </c>
      <c r="W235" s="27">
        <v>0</v>
      </c>
      <c r="X235" s="27">
        <v>0</v>
      </c>
      <c r="Y235" s="27">
        <v>0</v>
      </c>
    </row>
    <row r="236" spans="1:25" ht="30" x14ac:dyDescent="0.25">
      <c r="A236" s="1">
        <v>0</v>
      </c>
      <c r="C236" s="17" t="s">
        <v>492</v>
      </c>
      <c r="D236" s="20" t="s">
        <v>493</v>
      </c>
      <c r="E236" s="17" t="s">
        <v>40</v>
      </c>
      <c r="F236" s="27">
        <v>31.340000000000003</v>
      </c>
      <c r="G236" s="27">
        <v>4.6749433856160003</v>
      </c>
      <c r="H236" s="27">
        <v>5.6488044835434605</v>
      </c>
      <c r="I236" s="27">
        <v>19.693203592441542</v>
      </c>
      <c r="J236" s="27">
        <v>1.3230485383990001</v>
      </c>
      <c r="K236" s="27">
        <v>10.103130668199999</v>
      </c>
      <c r="L236" s="27">
        <v>1.4007163000000002</v>
      </c>
      <c r="M236" s="27">
        <v>0.10197324000000001</v>
      </c>
      <c r="N236" s="27">
        <v>8.5969719599999976</v>
      </c>
      <c r="O236" s="27">
        <v>3.4691682000001891E-3</v>
      </c>
      <c r="P236" s="27">
        <v>-21.236869331800005</v>
      </c>
      <c r="Q236" s="27">
        <v>-3.2742270856160003</v>
      </c>
      <c r="R236" s="27">
        <v>-5.5468312435434601</v>
      </c>
      <c r="S236" s="27">
        <v>-11.096231632441544</v>
      </c>
      <c r="T236" s="27">
        <v>-1.319579370199</v>
      </c>
      <c r="U236" s="27">
        <v>39.569981602033899</v>
      </c>
      <c r="V236" s="27">
        <v>2.0826648220338986</v>
      </c>
      <c r="W236" s="27">
        <v>8.2173344699999991</v>
      </c>
      <c r="X236" s="27">
        <v>23.282618539999998</v>
      </c>
      <c r="Y236" s="27">
        <v>5.9873637700000009</v>
      </c>
    </row>
    <row r="237" spans="1:25" ht="60" x14ac:dyDescent="0.25">
      <c r="A237" s="1">
        <v>472</v>
      </c>
      <c r="C237" s="26" t="s">
        <v>492</v>
      </c>
      <c r="D237" s="26" t="s">
        <v>494</v>
      </c>
      <c r="E237" s="26" t="s">
        <v>40</v>
      </c>
      <c r="F237" s="27">
        <v>31.340000000000003</v>
      </c>
      <c r="G237" s="27">
        <v>4.6749433856160003</v>
      </c>
      <c r="H237" s="27">
        <v>5.6488044835434605</v>
      </c>
      <c r="I237" s="27">
        <v>19.693203592441542</v>
      </c>
      <c r="J237" s="27">
        <v>1.3230485383990001</v>
      </c>
      <c r="K237" s="27">
        <v>10.103130668199999</v>
      </c>
      <c r="L237" s="27">
        <v>1.4007163000000002</v>
      </c>
      <c r="M237" s="27">
        <v>0.10197324000000001</v>
      </c>
      <c r="N237" s="27">
        <v>8.5969719599999976</v>
      </c>
      <c r="O237" s="27">
        <v>3.4691682000001891E-3</v>
      </c>
      <c r="P237" s="27">
        <v>-21.236869331800005</v>
      </c>
      <c r="Q237" s="27">
        <v>-3.2742270856160003</v>
      </c>
      <c r="R237" s="27">
        <v>-5.5468312435434601</v>
      </c>
      <c r="S237" s="27">
        <v>-11.096231632441544</v>
      </c>
      <c r="T237" s="27">
        <v>-1.319579370199</v>
      </c>
      <c r="U237" s="27">
        <v>39.569981602033899</v>
      </c>
      <c r="V237" s="27">
        <v>2.0826648220338986</v>
      </c>
      <c r="W237" s="27">
        <v>8.2173344699999991</v>
      </c>
      <c r="X237" s="27">
        <v>23.282618539999998</v>
      </c>
      <c r="Y237" s="27">
        <v>5.9873637700000009</v>
      </c>
    </row>
    <row r="238" spans="1:25" ht="45" x14ac:dyDescent="0.25">
      <c r="A238" s="1" t="s">
        <v>495</v>
      </c>
      <c r="C238" s="26" t="s">
        <v>492</v>
      </c>
      <c r="D238" s="26" t="s">
        <v>496</v>
      </c>
      <c r="E238" s="26" t="s">
        <v>497</v>
      </c>
      <c r="F238" s="27">
        <v>21.135707679800003</v>
      </c>
      <c r="G238" s="27">
        <v>3.8586</v>
      </c>
      <c r="H238" s="27">
        <v>3.3120215422176602</v>
      </c>
      <c r="I238" s="27">
        <v>13.101230753592343</v>
      </c>
      <c r="J238" s="27">
        <v>0.86385538398999984</v>
      </c>
      <c r="K238" s="27">
        <v>9.9976882599999986</v>
      </c>
      <c r="L238" s="27">
        <v>1.4007163000000002</v>
      </c>
      <c r="M238" s="27">
        <v>0</v>
      </c>
      <c r="N238" s="27">
        <v>8.5969719599999976</v>
      </c>
      <c r="O238" s="27">
        <v>0</v>
      </c>
      <c r="P238" s="27">
        <v>-11.138019419800006</v>
      </c>
      <c r="Q238" s="27">
        <v>-2.4578837</v>
      </c>
      <c r="R238" s="27">
        <v>-3.3120215422176602</v>
      </c>
      <c r="S238" s="27">
        <v>-4.5042587935923457</v>
      </c>
      <c r="T238" s="27">
        <v>-0.86385538398999984</v>
      </c>
      <c r="U238" s="27">
        <v>39.480962612033892</v>
      </c>
      <c r="V238" s="27">
        <v>2.0826648220338986</v>
      </c>
      <c r="W238" s="27">
        <v>8.130916469999999</v>
      </c>
      <c r="X238" s="27">
        <v>23.282618539999998</v>
      </c>
      <c r="Y238" s="27">
        <v>5.9847627800000005</v>
      </c>
    </row>
    <row r="239" spans="1:25" ht="60" x14ac:dyDescent="0.25">
      <c r="A239" s="1" t="s">
        <v>498</v>
      </c>
      <c r="C239" s="26" t="s">
        <v>492</v>
      </c>
      <c r="D239" s="26" t="s">
        <v>499</v>
      </c>
      <c r="E239" s="26" t="s">
        <v>500</v>
      </c>
      <c r="F239" s="27">
        <v>10.2042923202</v>
      </c>
      <c r="G239" s="27">
        <v>0.81634338561600006</v>
      </c>
      <c r="H239" s="27">
        <v>2.3367829413258003</v>
      </c>
      <c r="I239" s="27">
        <v>6.5919728388492</v>
      </c>
      <c r="J239" s="27">
        <v>0.45919315440900021</v>
      </c>
      <c r="K239" s="27">
        <v>0.1054424082000002</v>
      </c>
      <c r="L239" s="27">
        <v>0</v>
      </c>
      <c r="M239" s="27">
        <v>0.10197324000000001</v>
      </c>
      <c r="N239" s="27">
        <v>0</v>
      </c>
      <c r="O239" s="27">
        <v>3.4691682000001891E-3</v>
      </c>
      <c r="P239" s="27">
        <v>-10.098849912</v>
      </c>
      <c r="Q239" s="27">
        <v>-0.81634338561600006</v>
      </c>
      <c r="R239" s="27">
        <v>-2.2348097013258004</v>
      </c>
      <c r="S239" s="27">
        <v>-6.5919728388492</v>
      </c>
      <c r="T239" s="27">
        <v>-0.45572398620900001</v>
      </c>
      <c r="U239" s="27">
        <v>8.9018989999999992E-2</v>
      </c>
      <c r="V239" s="27">
        <v>0</v>
      </c>
      <c r="W239" s="27">
        <v>8.6417999999999995E-2</v>
      </c>
      <c r="X239" s="27">
        <v>0</v>
      </c>
      <c r="Y239" s="27">
        <v>2.6009899999999996E-3</v>
      </c>
    </row>
    <row r="240" spans="1:25" ht="45" x14ac:dyDescent="0.25">
      <c r="A240" s="1">
        <v>0</v>
      </c>
      <c r="C240" s="17" t="s">
        <v>501</v>
      </c>
      <c r="D240" s="20" t="s">
        <v>502</v>
      </c>
      <c r="E240" s="17" t="s">
        <v>40</v>
      </c>
      <c r="F240" s="27">
        <v>39.35354731999999</v>
      </c>
      <c r="G240" s="27">
        <v>0</v>
      </c>
      <c r="H240" s="27">
        <v>13.773741561999994</v>
      </c>
      <c r="I240" s="27">
        <v>24.792734811599992</v>
      </c>
      <c r="J240" s="27">
        <v>0.78707094640000186</v>
      </c>
      <c r="K240" s="27">
        <v>39.673341763800011</v>
      </c>
      <c r="L240" s="27">
        <v>2.6371231298</v>
      </c>
      <c r="M240" s="27">
        <v>22.883284013999997</v>
      </c>
      <c r="N240" s="27">
        <v>6.5829203800000027</v>
      </c>
      <c r="O240" s="27">
        <v>7.5700142400000026</v>
      </c>
      <c r="P240" s="27">
        <v>0.31979444380001887</v>
      </c>
      <c r="Q240" s="27">
        <v>2.6371231298</v>
      </c>
      <c r="R240" s="27">
        <v>9.1095424520000066</v>
      </c>
      <c r="S240" s="27">
        <v>-18.209814431599987</v>
      </c>
      <c r="T240" s="27">
        <v>6.7829432936000007</v>
      </c>
      <c r="U240" s="27">
        <v>31.68587527</v>
      </c>
      <c r="V240" s="27">
        <v>2.23485011</v>
      </c>
      <c r="W240" s="27">
        <v>10.95553121</v>
      </c>
      <c r="X240" s="27">
        <v>11.331717790000001</v>
      </c>
      <c r="Y240" s="27">
        <v>7.1637761600000003</v>
      </c>
    </row>
    <row r="241" spans="1:25" ht="45" x14ac:dyDescent="0.25">
      <c r="A241" s="1">
        <v>0</v>
      </c>
      <c r="C241" s="17" t="s">
        <v>503</v>
      </c>
      <c r="D241" s="20" t="s">
        <v>504</v>
      </c>
      <c r="E241" s="17" t="s">
        <v>40</v>
      </c>
      <c r="F241" s="27">
        <v>39.35354731999999</v>
      </c>
      <c r="G241" s="27">
        <v>0</v>
      </c>
      <c r="H241" s="27">
        <v>13.773741561999994</v>
      </c>
      <c r="I241" s="27">
        <v>24.792734811599992</v>
      </c>
      <c r="J241" s="27">
        <v>0.78707094640000186</v>
      </c>
      <c r="K241" s="27">
        <v>39.673341763800011</v>
      </c>
      <c r="L241" s="27">
        <v>2.6371231298</v>
      </c>
      <c r="M241" s="27">
        <v>22.883284013999997</v>
      </c>
      <c r="N241" s="27">
        <v>6.5829203800000027</v>
      </c>
      <c r="O241" s="27">
        <v>7.5700142400000026</v>
      </c>
      <c r="P241" s="27">
        <v>0.31979444380001887</v>
      </c>
      <c r="Q241" s="27">
        <v>2.6371231298</v>
      </c>
      <c r="R241" s="27">
        <v>9.1095424520000066</v>
      </c>
      <c r="S241" s="27">
        <v>-18.209814431599987</v>
      </c>
      <c r="T241" s="27">
        <v>6.7829432936000007</v>
      </c>
      <c r="U241" s="27">
        <v>31.68587527</v>
      </c>
      <c r="V241" s="27">
        <v>2.23485011</v>
      </c>
      <c r="W241" s="27">
        <v>10.95553121</v>
      </c>
      <c r="X241" s="27">
        <v>11.331717790000001</v>
      </c>
      <c r="Y241" s="27">
        <v>7.1637761600000003</v>
      </c>
    </row>
    <row r="242" spans="1:25" x14ac:dyDescent="0.25">
      <c r="A242" s="1" t="s">
        <v>505</v>
      </c>
      <c r="C242" s="26" t="s">
        <v>503</v>
      </c>
      <c r="D242" s="26" t="s">
        <v>506</v>
      </c>
      <c r="E242" s="26" t="s">
        <v>507</v>
      </c>
      <c r="F242" s="27">
        <v>23.440994430006199</v>
      </c>
      <c r="G242" s="27">
        <v>0</v>
      </c>
      <c r="H242" s="27">
        <v>8.2043480505021691</v>
      </c>
      <c r="I242" s="27">
        <v>14.767826490903905</v>
      </c>
      <c r="J242" s="27">
        <v>0.46881988860012491</v>
      </c>
      <c r="K242" s="27">
        <v>19.081938140640005</v>
      </c>
      <c r="L242" s="27">
        <v>1.44110686472</v>
      </c>
      <c r="M242" s="27">
        <v>12.685506743776001</v>
      </c>
      <c r="N242" s="27">
        <v>4.1924954045200016</v>
      </c>
      <c r="O242" s="27">
        <v>0.76282912762400279</v>
      </c>
      <c r="P242" s="27">
        <v>-4.3590562893661948</v>
      </c>
      <c r="Q242" s="27">
        <v>1.44110686472</v>
      </c>
      <c r="R242" s="27">
        <v>4.4811586932738319</v>
      </c>
      <c r="S242" s="27">
        <v>-10.575331086383905</v>
      </c>
      <c r="T242" s="27">
        <v>0.29400923902387788</v>
      </c>
      <c r="U242" s="27">
        <v>17.223124708</v>
      </c>
      <c r="V242" s="27">
        <v>1.2212770040000001</v>
      </c>
      <c r="W242" s="27">
        <v>6.5127909131999999</v>
      </c>
      <c r="X242" s="27">
        <v>5.9161034040000002</v>
      </c>
      <c r="Y242" s="27">
        <v>3.5729533868000001</v>
      </c>
    </row>
    <row r="243" spans="1:25" x14ac:dyDescent="0.25">
      <c r="A243" s="1" t="s">
        <v>508</v>
      </c>
      <c r="C243" s="26" t="s">
        <v>503</v>
      </c>
      <c r="D243" s="26" t="s">
        <v>509</v>
      </c>
      <c r="E243" s="26" t="s">
        <v>507</v>
      </c>
      <c r="F243" s="27">
        <v>15.912552889993787</v>
      </c>
      <c r="G243" s="27">
        <v>0</v>
      </c>
      <c r="H243" s="27">
        <v>5.5693935114978244</v>
      </c>
      <c r="I243" s="27">
        <v>10.024908320696085</v>
      </c>
      <c r="J243" s="27">
        <v>0.31825105779987695</v>
      </c>
      <c r="K243" s="27">
        <v>20.591403623160002</v>
      </c>
      <c r="L243" s="27">
        <v>1.1960162650800001</v>
      </c>
      <c r="M243" s="27">
        <v>10.197777270223998</v>
      </c>
      <c r="N243" s="27">
        <v>2.3904249754800015</v>
      </c>
      <c r="O243" s="27">
        <v>6.8071851123759997</v>
      </c>
      <c r="P243" s="27">
        <v>4.6788507331662137</v>
      </c>
      <c r="Q243" s="27">
        <v>1.1960162650800001</v>
      </c>
      <c r="R243" s="27">
        <v>4.6283837587261738</v>
      </c>
      <c r="S243" s="27">
        <v>-7.6344833452160827</v>
      </c>
      <c r="T243" s="27">
        <v>6.4889340545761227</v>
      </c>
      <c r="U243" s="27">
        <v>14.462750562</v>
      </c>
      <c r="V243" s="27">
        <v>1.0135731059999999</v>
      </c>
      <c r="W243" s="27">
        <v>4.4427402967999994</v>
      </c>
      <c r="X243" s="27">
        <v>5.4156143860000006</v>
      </c>
      <c r="Y243" s="27">
        <v>3.5908227732000002</v>
      </c>
    </row>
    <row r="244" spans="1:25" ht="30" x14ac:dyDescent="0.25">
      <c r="A244" s="1">
        <v>0</v>
      </c>
      <c r="C244" s="17" t="s">
        <v>510</v>
      </c>
      <c r="D244" s="20" t="s">
        <v>511</v>
      </c>
      <c r="E244" s="17" t="s">
        <v>40</v>
      </c>
      <c r="F244" s="27">
        <v>0</v>
      </c>
      <c r="G244" s="27">
        <v>0</v>
      </c>
      <c r="H244" s="27">
        <v>0</v>
      </c>
      <c r="I244" s="27">
        <v>0</v>
      </c>
      <c r="J244" s="27">
        <v>0</v>
      </c>
      <c r="K244" s="27">
        <v>0</v>
      </c>
      <c r="L244" s="27">
        <v>0</v>
      </c>
      <c r="M244" s="27">
        <v>0</v>
      </c>
      <c r="N244" s="27">
        <v>0</v>
      </c>
      <c r="O244" s="27">
        <v>0</v>
      </c>
      <c r="P244" s="27">
        <v>0</v>
      </c>
      <c r="Q244" s="27">
        <v>0</v>
      </c>
      <c r="R244" s="27">
        <v>0</v>
      </c>
      <c r="S244" s="27">
        <v>0</v>
      </c>
      <c r="T244" s="27">
        <v>0</v>
      </c>
      <c r="U244" s="27">
        <v>0</v>
      </c>
      <c r="V244" s="27">
        <v>0</v>
      </c>
      <c r="W244" s="27">
        <v>0</v>
      </c>
      <c r="X244" s="27">
        <v>0</v>
      </c>
      <c r="Y244" s="27">
        <v>0</v>
      </c>
    </row>
    <row r="245" spans="1:25" x14ac:dyDescent="0.25">
      <c r="A245" s="1" t="s">
        <v>512</v>
      </c>
      <c r="C245" s="26">
        <v>0</v>
      </c>
      <c r="D245" s="26" t="s">
        <v>513</v>
      </c>
      <c r="E245" s="26" t="s">
        <v>514</v>
      </c>
      <c r="F245" s="27">
        <v>0</v>
      </c>
      <c r="G245" s="27">
        <v>0</v>
      </c>
      <c r="H245" s="27">
        <v>0</v>
      </c>
      <c r="I245" s="27">
        <v>0</v>
      </c>
      <c r="J245" s="27">
        <v>0</v>
      </c>
      <c r="K245" s="27">
        <v>0</v>
      </c>
      <c r="L245" s="27">
        <v>0</v>
      </c>
      <c r="M245" s="27">
        <v>0</v>
      </c>
      <c r="N245" s="27">
        <v>0</v>
      </c>
      <c r="O245" s="27">
        <v>0</v>
      </c>
      <c r="P245" s="27">
        <v>0</v>
      </c>
      <c r="Q245" s="27">
        <v>0</v>
      </c>
      <c r="R245" s="27">
        <v>0</v>
      </c>
      <c r="S245" s="27">
        <v>0</v>
      </c>
      <c r="T245" s="27">
        <v>0</v>
      </c>
      <c r="U245" s="27">
        <v>0</v>
      </c>
      <c r="V245" s="27">
        <v>0</v>
      </c>
      <c r="W245" s="27">
        <v>0</v>
      </c>
      <c r="X245" s="27">
        <v>0</v>
      </c>
      <c r="Y245" s="27">
        <v>0</v>
      </c>
    </row>
    <row r="246" spans="1:25" ht="45" x14ac:dyDescent="0.25">
      <c r="A246" s="1">
        <v>0</v>
      </c>
      <c r="C246" s="17" t="s">
        <v>515</v>
      </c>
      <c r="D246" s="20" t="s">
        <v>516</v>
      </c>
      <c r="E246" s="17" t="s">
        <v>40</v>
      </c>
      <c r="F246" s="27">
        <v>46.388999999999982</v>
      </c>
      <c r="G246" s="27">
        <v>2.0547220000000048</v>
      </c>
      <c r="H246" s="27">
        <v>7.9635699999999998</v>
      </c>
      <c r="I246" s="27">
        <v>35.073157999999992</v>
      </c>
      <c r="J246" s="27">
        <v>1.2975500000000018</v>
      </c>
      <c r="K246" s="27">
        <v>50.128842352599996</v>
      </c>
      <c r="L246" s="27">
        <v>0</v>
      </c>
      <c r="M246" s="27">
        <v>9.0622620697999992</v>
      </c>
      <c r="N246" s="27">
        <v>36.410175242400001</v>
      </c>
      <c r="O246" s="27">
        <v>4.6564050404000001</v>
      </c>
      <c r="P246" s="27">
        <v>3.7398423526000037</v>
      </c>
      <c r="Q246" s="27">
        <v>-2.0547220000000048</v>
      </c>
      <c r="R246" s="27">
        <v>1.0986920698000011</v>
      </c>
      <c r="S246" s="27">
        <v>1.3370172424000089</v>
      </c>
      <c r="T246" s="27">
        <v>3.3588550403999982</v>
      </c>
      <c r="U246" s="27">
        <v>44.081440592881364</v>
      </c>
      <c r="V246" s="27">
        <v>0.35279013288135591</v>
      </c>
      <c r="W246" s="27">
        <v>9.1802833499999998</v>
      </c>
      <c r="X246" s="27">
        <v>32.70166218</v>
      </c>
      <c r="Y246" s="27">
        <v>1.8467049299999998</v>
      </c>
    </row>
    <row r="247" spans="1:25" ht="30" x14ac:dyDescent="0.25">
      <c r="A247" s="1">
        <v>0</v>
      </c>
      <c r="C247" s="17" t="s">
        <v>517</v>
      </c>
      <c r="D247" s="20" t="s">
        <v>518</v>
      </c>
      <c r="E247" s="17" t="s">
        <v>40</v>
      </c>
      <c r="F247" s="27">
        <v>0</v>
      </c>
      <c r="G247" s="27">
        <v>0</v>
      </c>
      <c r="H247" s="27">
        <v>0</v>
      </c>
      <c r="I247" s="27">
        <v>0</v>
      </c>
      <c r="J247" s="27">
        <v>0</v>
      </c>
      <c r="K247" s="27">
        <v>0</v>
      </c>
      <c r="L247" s="27">
        <v>0</v>
      </c>
      <c r="M247" s="27">
        <v>0</v>
      </c>
      <c r="N247" s="27">
        <v>0</v>
      </c>
      <c r="O247" s="27">
        <v>0</v>
      </c>
      <c r="P247" s="27">
        <v>0</v>
      </c>
      <c r="Q247" s="27">
        <v>0</v>
      </c>
      <c r="R247" s="27">
        <v>0</v>
      </c>
      <c r="S247" s="27">
        <v>0</v>
      </c>
      <c r="T247" s="27">
        <v>0</v>
      </c>
      <c r="U247" s="27">
        <v>0</v>
      </c>
      <c r="V247" s="27">
        <v>0</v>
      </c>
      <c r="W247" s="27">
        <v>0</v>
      </c>
      <c r="X247" s="27">
        <v>0</v>
      </c>
      <c r="Y247" s="27">
        <v>0</v>
      </c>
    </row>
    <row r="248" spans="1:25" ht="45" x14ac:dyDescent="0.25">
      <c r="A248" s="1">
        <v>0</v>
      </c>
      <c r="C248" s="17" t="s">
        <v>519</v>
      </c>
      <c r="D248" s="20" t="s">
        <v>520</v>
      </c>
      <c r="E248" s="17" t="s">
        <v>40</v>
      </c>
      <c r="F248" s="27">
        <v>46.388999999999982</v>
      </c>
      <c r="G248" s="27">
        <v>2.0547220000000048</v>
      </c>
      <c r="H248" s="27">
        <v>7.9635699999999998</v>
      </c>
      <c r="I248" s="27">
        <v>35.073157999999992</v>
      </c>
      <c r="J248" s="27">
        <v>1.2975500000000018</v>
      </c>
      <c r="K248" s="27">
        <v>50.128842352599996</v>
      </c>
      <c r="L248" s="27">
        <v>0</v>
      </c>
      <c r="M248" s="27">
        <v>9.0622620697999992</v>
      </c>
      <c r="N248" s="27">
        <v>36.410175242400001</v>
      </c>
      <c r="O248" s="27">
        <v>4.6564050404000001</v>
      </c>
      <c r="P248" s="27">
        <v>3.7398423526000037</v>
      </c>
      <c r="Q248" s="27">
        <v>-2.0547220000000048</v>
      </c>
      <c r="R248" s="27">
        <v>1.0986920698000011</v>
      </c>
      <c r="S248" s="27">
        <v>1.3370172424000089</v>
      </c>
      <c r="T248" s="27">
        <v>3.3588550403999982</v>
      </c>
      <c r="U248" s="27">
        <v>44.081440592881364</v>
      </c>
      <c r="V248" s="27">
        <v>0.35279013288135591</v>
      </c>
      <c r="W248" s="27">
        <v>9.1802833499999998</v>
      </c>
      <c r="X248" s="27">
        <v>32.70166218</v>
      </c>
      <c r="Y248" s="27">
        <v>1.8467049299999998</v>
      </c>
    </row>
    <row r="249" spans="1:25" ht="75" x14ac:dyDescent="0.25">
      <c r="A249" s="1">
        <v>1878</v>
      </c>
      <c r="C249" s="26" t="s">
        <v>519</v>
      </c>
      <c r="D249" s="26" t="s">
        <v>521</v>
      </c>
      <c r="E249" s="26" t="s">
        <v>522</v>
      </c>
      <c r="F249" s="27">
        <v>9.0109999999999992</v>
      </c>
      <c r="G249" s="27">
        <v>0</v>
      </c>
      <c r="H249" s="27">
        <v>0</v>
      </c>
      <c r="I249" s="27">
        <v>9.0109999999999992</v>
      </c>
      <c r="J249" s="27">
        <v>0</v>
      </c>
      <c r="K249" s="27">
        <v>0.22189144799999996</v>
      </c>
      <c r="L249" s="27">
        <v>0</v>
      </c>
      <c r="M249" s="27">
        <v>0</v>
      </c>
      <c r="N249" s="27">
        <v>0</v>
      </c>
      <c r="O249" s="27">
        <v>0.22189144799999996</v>
      </c>
      <c r="P249" s="27">
        <v>-8.7891085520000001</v>
      </c>
      <c r="Q249" s="27">
        <v>0</v>
      </c>
      <c r="R249" s="27">
        <v>0</v>
      </c>
      <c r="S249" s="27">
        <v>-9.0109999999999992</v>
      </c>
      <c r="T249" s="27">
        <v>0.22189144799999996</v>
      </c>
      <c r="U249" s="27">
        <v>2.8822676</v>
      </c>
      <c r="V249" s="27">
        <v>0</v>
      </c>
      <c r="W249" s="27">
        <v>0</v>
      </c>
      <c r="X249" s="27">
        <v>2.6942240000000002</v>
      </c>
      <c r="Y249" s="27">
        <v>0.18804359999999998</v>
      </c>
    </row>
    <row r="250" spans="1:25" ht="45" x14ac:dyDescent="0.25">
      <c r="A250" s="1" t="s">
        <v>523</v>
      </c>
      <c r="C250" s="26" t="s">
        <v>519</v>
      </c>
      <c r="D250" s="26" t="s">
        <v>524</v>
      </c>
      <c r="E250" s="26" t="s">
        <v>525</v>
      </c>
      <c r="F250" s="27">
        <v>0</v>
      </c>
      <c r="G250" s="27">
        <v>0</v>
      </c>
      <c r="H250" s="27">
        <v>0</v>
      </c>
      <c r="I250" s="27">
        <v>0</v>
      </c>
      <c r="J250" s="27">
        <v>0</v>
      </c>
      <c r="K250" s="27">
        <v>0</v>
      </c>
      <c r="L250" s="27">
        <v>0</v>
      </c>
      <c r="M250" s="27">
        <v>0</v>
      </c>
      <c r="N250" s="27">
        <v>0</v>
      </c>
      <c r="O250" s="27">
        <v>0</v>
      </c>
      <c r="P250" s="27">
        <v>0</v>
      </c>
      <c r="Q250" s="27">
        <v>0</v>
      </c>
      <c r="R250" s="27">
        <v>0</v>
      </c>
      <c r="S250" s="27">
        <v>0</v>
      </c>
      <c r="T250" s="27">
        <v>0</v>
      </c>
      <c r="U250" s="27">
        <v>0</v>
      </c>
      <c r="V250" s="27">
        <v>0</v>
      </c>
      <c r="W250" s="27">
        <v>0</v>
      </c>
      <c r="X250" s="27">
        <v>0</v>
      </c>
      <c r="Y250" s="27">
        <v>0</v>
      </c>
    </row>
    <row r="251" spans="1:25" ht="30" x14ac:dyDescent="0.25">
      <c r="A251" s="1" t="s">
        <v>526</v>
      </c>
      <c r="C251" s="26" t="s">
        <v>519</v>
      </c>
      <c r="D251" s="26" t="s">
        <v>527</v>
      </c>
      <c r="E251" s="26" t="s">
        <v>528</v>
      </c>
      <c r="F251" s="27">
        <v>2.7730000000000001</v>
      </c>
      <c r="G251" s="27">
        <v>0</v>
      </c>
      <c r="H251" s="27">
        <v>2.7730000000000001</v>
      </c>
      <c r="I251" s="27">
        <v>0</v>
      </c>
      <c r="J251" s="27">
        <v>0</v>
      </c>
      <c r="K251" s="27">
        <v>5.2196085397999994</v>
      </c>
      <c r="L251" s="27">
        <v>0</v>
      </c>
      <c r="M251" s="27">
        <v>1.6772620698000003</v>
      </c>
      <c r="N251" s="27">
        <v>0</v>
      </c>
      <c r="O251" s="27">
        <v>3.5423464699999996</v>
      </c>
      <c r="P251" s="27">
        <v>2.4466085397999997</v>
      </c>
      <c r="Q251" s="27">
        <v>0</v>
      </c>
      <c r="R251" s="27">
        <v>-1.0957379301999999</v>
      </c>
      <c r="S251" s="27">
        <v>0</v>
      </c>
      <c r="T251" s="27">
        <v>3.5423464699999996</v>
      </c>
      <c r="U251" s="27">
        <v>0</v>
      </c>
      <c r="V251" s="27">
        <v>0</v>
      </c>
      <c r="W251" s="27">
        <v>0</v>
      </c>
      <c r="X251" s="27">
        <v>0</v>
      </c>
      <c r="Y251" s="27">
        <v>0</v>
      </c>
    </row>
    <row r="252" spans="1:25" ht="30" x14ac:dyDescent="0.25">
      <c r="A252" s="1" t="s">
        <v>529</v>
      </c>
      <c r="C252" s="26" t="s">
        <v>519</v>
      </c>
      <c r="D252" s="26" t="s">
        <v>530</v>
      </c>
      <c r="E252" s="26" t="s">
        <v>531</v>
      </c>
      <c r="F252" s="27">
        <v>0</v>
      </c>
      <c r="G252" s="27">
        <v>0</v>
      </c>
      <c r="H252" s="27">
        <v>0</v>
      </c>
      <c r="I252" s="27">
        <v>0</v>
      </c>
      <c r="J252" s="27">
        <v>0</v>
      </c>
      <c r="K252" s="27">
        <v>1.97562302</v>
      </c>
      <c r="L252" s="27">
        <v>0</v>
      </c>
      <c r="M252" s="27">
        <v>0</v>
      </c>
      <c r="N252" s="27">
        <v>1.97562302</v>
      </c>
      <c r="O252" s="27">
        <v>0</v>
      </c>
      <c r="P252" s="27">
        <v>1.97562302</v>
      </c>
      <c r="Q252" s="27">
        <v>0</v>
      </c>
      <c r="R252" s="27">
        <v>0</v>
      </c>
      <c r="S252" s="27">
        <v>1.97562302</v>
      </c>
      <c r="T252" s="27">
        <v>0</v>
      </c>
      <c r="U252" s="27">
        <v>0</v>
      </c>
      <c r="V252" s="27">
        <v>0</v>
      </c>
      <c r="W252" s="27">
        <v>0</v>
      </c>
      <c r="X252" s="27">
        <v>0</v>
      </c>
      <c r="Y252" s="27">
        <v>0</v>
      </c>
    </row>
    <row r="253" spans="1:25" ht="30" x14ac:dyDescent="0.25">
      <c r="A253" s="1" t="s">
        <v>532</v>
      </c>
      <c r="C253" s="26" t="s">
        <v>519</v>
      </c>
      <c r="D253" s="26" t="s">
        <v>533</v>
      </c>
      <c r="E253" s="26" t="s">
        <v>534</v>
      </c>
      <c r="F253" s="27">
        <v>6.6230000000000002</v>
      </c>
      <c r="G253" s="27">
        <v>8.7600000000004563E-2</v>
      </c>
      <c r="H253" s="27">
        <v>0.34859999999999958</v>
      </c>
      <c r="I253" s="27">
        <v>5.7170399999999955</v>
      </c>
      <c r="J253" s="27">
        <v>0.46976000000000084</v>
      </c>
      <c r="K253" s="27">
        <v>9.2866153400000012E-2</v>
      </c>
      <c r="L253" s="27">
        <v>0</v>
      </c>
      <c r="M253" s="27">
        <v>0</v>
      </c>
      <c r="N253" s="27">
        <v>0</v>
      </c>
      <c r="O253" s="27">
        <v>9.2866153400000012E-2</v>
      </c>
      <c r="P253" s="27">
        <v>-6.5301338466000001</v>
      </c>
      <c r="Q253" s="27">
        <v>-8.7600000000004563E-2</v>
      </c>
      <c r="R253" s="27">
        <v>-0.34859999999999958</v>
      </c>
      <c r="S253" s="27">
        <v>-5.7170399999999955</v>
      </c>
      <c r="T253" s="27">
        <v>-0.3768938466000008</v>
      </c>
      <c r="U253" s="27">
        <v>3.9044840028813557</v>
      </c>
      <c r="V253" s="27">
        <v>0.14897687288135592</v>
      </c>
      <c r="W253" s="27">
        <v>0.57559834999999993</v>
      </c>
      <c r="X253" s="27">
        <v>2.3362189999999998</v>
      </c>
      <c r="Y253" s="27">
        <v>0.84368978000000006</v>
      </c>
    </row>
    <row r="254" spans="1:25" ht="30" x14ac:dyDescent="0.25">
      <c r="A254" s="1" t="s">
        <v>535</v>
      </c>
      <c r="C254" s="26" t="s">
        <v>519</v>
      </c>
      <c r="D254" s="26" t="s">
        <v>536</v>
      </c>
      <c r="E254" s="26" t="s">
        <v>537</v>
      </c>
      <c r="F254" s="27">
        <v>0</v>
      </c>
      <c r="G254" s="27">
        <v>0</v>
      </c>
      <c r="H254" s="27">
        <v>0</v>
      </c>
      <c r="I254" s="27">
        <v>0</v>
      </c>
      <c r="J254" s="27">
        <v>0</v>
      </c>
      <c r="K254" s="27">
        <v>1.7825135900000004</v>
      </c>
      <c r="L254" s="27">
        <v>0</v>
      </c>
      <c r="M254" s="27">
        <v>0</v>
      </c>
      <c r="N254" s="27">
        <v>1.7825135900000004</v>
      </c>
      <c r="O254" s="27">
        <v>0</v>
      </c>
      <c r="P254" s="27">
        <v>1.7825135900000004</v>
      </c>
      <c r="Q254" s="27">
        <v>0</v>
      </c>
      <c r="R254" s="27">
        <v>0</v>
      </c>
      <c r="S254" s="27">
        <v>1.7825135900000004</v>
      </c>
      <c r="T254" s="27">
        <v>0</v>
      </c>
      <c r="U254" s="27">
        <v>0</v>
      </c>
      <c r="V254" s="27">
        <v>0</v>
      </c>
      <c r="W254" s="27">
        <v>0</v>
      </c>
      <c r="X254" s="27">
        <v>0</v>
      </c>
      <c r="Y254" s="27">
        <v>0</v>
      </c>
    </row>
    <row r="255" spans="1:25" ht="30" x14ac:dyDescent="0.25">
      <c r="A255" s="1" t="s">
        <v>538</v>
      </c>
      <c r="C255" s="26" t="s">
        <v>519</v>
      </c>
      <c r="D255" s="26" t="s">
        <v>539</v>
      </c>
      <c r="E255" s="26" t="s">
        <v>540</v>
      </c>
      <c r="F255" s="27">
        <v>5.2690000000000001</v>
      </c>
      <c r="G255" s="27">
        <v>0</v>
      </c>
      <c r="H255" s="27">
        <v>0</v>
      </c>
      <c r="I255" s="27">
        <v>5.2690000000000001</v>
      </c>
      <c r="J255" s="27">
        <v>0</v>
      </c>
      <c r="K255" s="27">
        <v>0</v>
      </c>
      <c r="L255" s="27">
        <v>0</v>
      </c>
      <c r="M255" s="27">
        <v>0</v>
      </c>
      <c r="N255" s="27">
        <v>0</v>
      </c>
      <c r="O255" s="27">
        <v>0</v>
      </c>
      <c r="P255" s="27">
        <v>-5.2690000000000001</v>
      </c>
      <c r="Q255" s="27">
        <v>0</v>
      </c>
      <c r="R255" s="27">
        <v>0</v>
      </c>
      <c r="S255" s="27">
        <v>-5.2690000000000001</v>
      </c>
      <c r="T255" s="27">
        <v>0</v>
      </c>
      <c r="U255" s="27">
        <v>6.9156630000000011E-2</v>
      </c>
      <c r="V255" s="27">
        <v>6.9156630000000011E-2</v>
      </c>
      <c r="W255" s="27">
        <v>0</v>
      </c>
      <c r="X255" s="27">
        <v>0</v>
      </c>
      <c r="Y255" s="27">
        <v>0</v>
      </c>
    </row>
    <row r="256" spans="1:25" ht="30" x14ac:dyDescent="0.25">
      <c r="A256" s="1" t="s">
        <v>541</v>
      </c>
      <c r="C256" s="26" t="s">
        <v>519</v>
      </c>
      <c r="D256" s="26" t="s">
        <v>542</v>
      </c>
      <c r="E256" s="26" t="s">
        <v>543</v>
      </c>
      <c r="F256" s="27">
        <v>4.835</v>
      </c>
      <c r="G256" s="27">
        <v>0</v>
      </c>
      <c r="H256" s="27">
        <v>0.25884999999999997</v>
      </c>
      <c r="I256" s="27">
        <v>4.2451399999999992</v>
      </c>
      <c r="J256" s="27">
        <v>0.33101000000000091</v>
      </c>
      <c r="K256" s="27">
        <v>0</v>
      </c>
      <c r="L256" s="27">
        <v>0</v>
      </c>
      <c r="M256" s="27">
        <v>0</v>
      </c>
      <c r="N256" s="27">
        <v>0</v>
      </c>
      <c r="O256" s="27">
        <v>0</v>
      </c>
      <c r="P256" s="27">
        <v>-4.835</v>
      </c>
      <c r="Q256" s="27">
        <v>0</v>
      </c>
      <c r="R256" s="27">
        <v>-0.25884999999999997</v>
      </c>
      <c r="S256" s="27">
        <v>-4.2451399999999992</v>
      </c>
      <c r="T256" s="27">
        <v>-0.33101000000000091</v>
      </c>
      <c r="U256" s="27">
        <v>6.9156630000000011E-2</v>
      </c>
      <c r="V256" s="27">
        <v>6.9156630000000011E-2</v>
      </c>
      <c r="W256" s="27">
        <v>0</v>
      </c>
      <c r="X256" s="27">
        <v>0</v>
      </c>
      <c r="Y256" s="27">
        <v>0</v>
      </c>
    </row>
    <row r="257" spans="1:25" ht="30" x14ac:dyDescent="0.25">
      <c r="A257" s="1" t="s">
        <v>544</v>
      </c>
      <c r="C257" s="26" t="s">
        <v>519</v>
      </c>
      <c r="D257" s="26" t="s">
        <v>545</v>
      </c>
      <c r="E257" s="26" t="s">
        <v>546</v>
      </c>
      <c r="F257" s="27">
        <v>0.224</v>
      </c>
      <c r="G257" s="27">
        <v>0.224</v>
      </c>
      <c r="H257" s="27">
        <v>0</v>
      </c>
      <c r="I257" s="27">
        <v>0</v>
      </c>
      <c r="J257" s="27">
        <v>0</v>
      </c>
      <c r="K257" s="27">
        <v>0</v>
      </c>
      <c r="L257" s="27">
        <v>0</v>
      </c>
      <c r="M257" s="27">
        <v>0</v>
      </c>
      <c r="N257" s="27">
        <v>0</v>
      </c>
      <c r="O257" s="27">
        <v>0</v>
      </c>
      <c r="P257" s="27">
        <v>-0.224</v>
      </c>
      <c r="Q257" s="27">
        <v>-0.224</v>
      </c>
      <c r="R257" s="27">
        <v>0</v>
      </c>
      <c r="S257" s="27">
        <v>0</v>
      </c>
      <c r="T257" s="27">
        <v>0</v>
      </c>
      <c r="U257" s="27">
        <v>0</v>
      </c>
      <c r="V257" s="27">
        <v>0</v>
      </c>
      <c r="W257" s="27">
        <v>0</v>
      </c>
      <c r="X257" s="27">
        <v>0</v>
      </c>
      <c r="Y257" s="27">
        <v>0</v>
      </c>
    </row>
    <row r="258" spans="1:25" ht="30" x14ac:dyDescent="0.25">
      <c r="A258" s="1" t="s">
        <v>547</v>
      </c>
      <c r="C258" s="26" t="s">
        <v>519</v>
      </c>
      <c r="D258" s="26" t="s">
        <v>548</v>
      </c>
      <c r="E258" s="26" t="s">
        <v>549</v>
      </c>
      <c r="F258" s="27">
        <v>0.27100000000000002</v>
      </c>
      <c r="G258" s="27">
        <v>0.27100000000000002</v>
      </c>
      <c r="H258" s="27">
        <v>0</v>
      </c>
      <c r="I258" s="27">
        <v>0</v>
      </c>
      <c r="J258" s="27">
        <v>0</v>
      </c>
      <c r="K258" s="27">
        <v>0</v>
      </c>
      <c r="L258" s="27">
        <v>0</v>
      </c>
      <c r="M258" s="27">
        <v>0</v>
      </c>
      <c r="N258" s="27">
        <v>0</v>
      </c>
      <c r="O258" s="27">
        <v>0</v>
      </c>
      <c r="P258" s="27">
        <v>-0.27100000000000002</v>
      </c>
      <c r="Q258" s="27">
        <v>-0.27100000000000002</v>
      </c>
      <c r="R258" s="27">
        <v>0</v>
      </c>
      <c r="S258" s="27">
        <v>0</v>
      </c>
      <c r="T258" s="27">
        <v>0</v>
      </c>
      <c r="U258" s="27">
        <v>0</v>
      </c>
      <c r="V258" s="27">
        <v>0</v>
      </c>
      <c r="W258" s="27">
        <v>0</v>
      </c>
      <c r="X258" s="27">
        <v>0</v>
      </c>
      <c r="Y258" s="27">
        <v>0</v>
      </c>
    </row>
    <row r="259" spans="1:25" ht="30" x14ac:dyDescent="0.25">
      <c r="A259" s="1" t="s">
        <v>550</v>
      </c>
      <c r="C259" s="26" t="s">
        <v>519</v>
      </c>
      <c r="D259" s="26" t="s">
        <v>551</v>
      </c>
      <c r="E259" s="26" t="s">
        <v>552</v>
      </c>
      <c r="F259" s="27">
        <v>0.63700000000000001</v>
      </c>
      <c r="G259" s="27">
        <v>0.63700000000000001</v>
      </c>
      <c r="H259" s="27">
        <v>0</v>
      </c>
      <c r="I259" s="27">
        <v>0</v>
      </c>
      <c r="J259" s="27">
        <v>0</v>
      </c>
      <c r="K259" s="27">
        <v>0</v>
      </c>
      <c r="L259" s="27">
        <v>0</v>
      </c>
      <c r="M259" s="27">
        <v>0</v>
      </c>
      <c r="N259" s="27">
        <v>0</v>
      </c>
      <c r="O259" s="27">
        <v>0</v>
      </c>
      <c r="P259" s="27">
        <v>-0.63700000000000001</v>
      </c>
      <c r="Q259" s="27">
        <v>-0.63700000000000001</v>
      </c>
      <c r="R259" s="27">
        <v>0</v>
      </c>
      <c r="S259" s="27">
        <v>0</v>
      </c>
      <c r="T259" s="27">
        <v>0</v>
      </c>
      <c r="U259" s="27">
        <v>0</v>
      </c>
      <c r="V259" s="27">
        <v>0</v>
      </c>
      <c r="W259" s="27">
        <v>0</v>
      </c>
      <c r="X259" s="27">
        <v>0</v>
      </c>
      <c r="Y259" s="27">
        <v>0</v>
      </c>
    </row>
    <row r="260" spans="1:25" ht="30" x14ac:dyDescent="0.25">
      <c r="A260" s="1" t="s">
        <v>553</v>
      </c>
      <c r="C260" s="26" t="s">
        <v>519</v>
      </c>
      <c r="D260" s="26" t="s">
        <v>554</v>
      </c>
      <c r="E260" s="26" t="s">
        <v>555</v>
      </c>
      <c r="F260" s="27">
        <v>0.34200000000000003</v>
      </c>
      <c r="G260" s="27">
        <v>0.34200000000000003</v>
      </c>
      <c r="H260" s="27">
        <v>0</v>
      </c>
      <c r="I260" s="27">
        <v>0</v>
      </c>
      <c r="J260" s="27">
        <v>0</v>
      </c>
      <c r="K260" s="27">
        <v>0</v>
      </c>
      <c r="L260" s="27">
        <v>0</v>
      </c>
      <c r="M260" s="27">
        <v>0</v>
      </c>
      <c r="N260" s="27">
        <v>0</v>
      </c>
      <c r="O260" s="27">
        <v>0</v>
      </c>
      <c r="P260" s="27">
        <v>-0.34200000000000003</v>
      </c>
      <c r="Q260" s="27">
        <v>-0.34200000000000003</v>
      </c>
      <c r="R260" s="27">
        <v>0</v>
      </c>
      <c r="S260" s="27">
        <v>0</v>
      </c>
      <c r="T260" s="27">
        <v>0</v>
      </c>
      <c r="U260" s="27">
        <v>0</v>
      </c>
      <c r="V260" s="27">
        <v>0</v>
      </c>
      <c r="W260" s="27">
        <v>0</v>
      </c>
      <c r="X260" s="27">
        <v>0</v>
      </c>
      <c r="Y260" s="27">
        <v>0</v>
      </c>
    </row>
    <row r="261" spans="1:25" ht="30" x14ac:dyDescent="0.25">
      <c r="A261" s="1" t="s">
        <v>556</v>
      </c>
      <c r="C261" s="26" t="s">
        <v>519</v>
      </c>
      <c r="D261" s="26" t="s">
        <v>557</v>
      </c>
      <c r="E261" s="26" t="s">
        <v>558</v>
      </c>
      <c r="F261" s="27">
        <v>0</v>
      </c>
      <c r="G261" s="27">
        <v>0</v>
      </c>
      <c r="H261" s="27">
        <v>0</v>
      </c>
      <c r="I261" s="27">
        <v>0</v>
      </c>
      <c r="J261" s="27">
        <v>0</v>
      </c>
      <c r="K261" s="27">
        <v>32.6520386324</v>
      </c>
      <c r="L261" s="27">
        <v>0</v>
      </c>
      <c r="M261" s="27">
        <v>0</v>
      </c>
      <c r="N261" s="27">
        <v>32.6520386324</v>
      </c>
      <c r="O261" s="27">
        <v>0</v>
      </c>
      <c r="P261" s="27">
        <v>32.6520386324</v>
      </c>
      <c r="Q261" s="27">
        <v>0</v>
      </c>
      <c r="R261" s="27">
        <v>0</v>
      </c>
      <c r="S261" s="27">
        <v>32.6520386324</v>
      </c>
      <c r="T261" s="27">
        <v>0</v>
      </c>
      <c r="U261" s="27">
        <v>27.671219180000001</v>
      </c>
      <c r="V261" s="27">
        <v>0</v>
      </c>
      <c r="W261" s="27">
        <v>0</v>
      </c>
      <c r="X261" s="27">
        <v>27.671219180000001</v>
      </c>
      <c r="Y261" s="27">
        <v>0</v>
      </c>
    </row>
    <row r="262" spans="1:25" ht="30" x14ac:dyDescent="0.25">
      <c r="A262" s="1">
        <v>596</v>
      </c>
      <c r="C262" s="26" t="s">
        <v>519</v>
      </c>
      <c r="D262" s="26" t="s">
        <v>559</v>
      </c>
      <c r="E262" s="26" t="s">
        <v>40</v>
      </c>
      <c r="F262" s="27">
        <v>16.142039999999998</v>
      </c>
      <c r="G262" s="27">
        <v>0.493122</v>
      </c>
      <c r="H262" s="27">
        <v>4.4710200000000002</v>
      </c>
      <c r="I262" s="27">
        <v>10.681117999999998</v>
      </c>
      <c r="J262" s="27">
        <v>0.49677999999999994</v>
      </c>
      <c r="K262" s="27">
        <v>8.1843009690000006</v>
      </c>
      <c r="L262" s="27">
        <v>0</v>
      </c>
      <c r="M262" s="27">
        <v>7.3850000000000007</v>
      </c>
      <c r="N262" s="27">
        <v>0</v>
      </c>
      <c r="O262" s="27">
        <v>0.79930096900000003</v>
      </c>
      <c r="P262" s="27">
        <v>-7.9577390309999974</v>
      </c>
      <c r="Q262" s="27">
        <v>-0.493122</v>
      </c>
      <c r="R262" s="27">
        <v>2.9139800000000005</v>
      </c>
      <c r="S262" s="27">
        <v>-10.681117999999998</v>
      </c>
      <c r="T262" s="27">
        <v>0.30252096900000008</v>
      </c>
      <c r="U262" s="27">
        <v>9.4196565499999991</v>
      </c>
      <c r="V262" s="27">
        <v>0</v>
      </c>
      <c r="W262" s="27">
        <v>8.6046849999999999</v>
      </c>
      <c r="X262" s="27">
        <v>0</v>
      </c>
      <c r="Y262" s="27">
        <v>0.81497154999999988</v>
      </c>
    </row>
    <row r="263" spans="1:25" x14ac:dyDescent="0.25">
      <c r="A263" s="1" t="s">
        <v>560</v>
      </c>
      <c r="C263" s="26" t="s">
        <v>519</v>
      </c>
      <c r="D263" s="26" t="s">
        <v>561</v>
      </c>
      <c r="E263" s="26" t="s">
        <v>562</v>
      </c>
      <c r="F263" s="27">
        <v>9.0819179999999982</v>
      </c>
      <c r="G263" s="27">
        <v>0</v>
      </c>
      <c r="H263" s="27">
        <v>0</v>
      </c>
      <c r="I263" s="27">
        <v>9.0819179999999982</v>
      </c>
      <c r="J263" s="27">
        <v>0</v>
      </c>
      <c r="K263" s="27">
        <v>2.9450909690000007</v>
      </c>
      <c r="L263" s="27">
        <v>0</v>
      </c>
      <c r="M263" s="27">
        <v>2.3850000000000007</v>
      </c>
      <c r="N263" s="27">
        <v>0</v>
      </c>
      <c r="O263" s="27">
        <v>0.56009096899999999</v>
      </c>
      <c r="P263" s="27">
        <v>-6.1368270309999975</v>
      </c>
      <c r="Q263" s="27">
        <v>0</v>
      </c>
      <c r="R263" s="27">
        <v>2.3850000000000007</v>
      </c>
      <c r="S263" s="27">
        <v>-9.0819179999999982</v>
      </c>
      <c r="T263" s="27">
        <v>0.56009096899999999</v>
      </c>
      <c r="U263" s="27">
        <v>3.75745255</v>
      </c>
      <c r="V263" s="27">
        <v>0</v>
      </c>
      <c r="W263" s="27">
        <v>3.2536969999999998</v>
      </c>
      <c r="X263" s="27">
        <v>0</v>
      </c>
      <c r="Y263" s="27">
        <v>0.50375554999999994</v>
      </c>
    </row>
    <row r="264" spans="1:25" x14ac:dyDescent="0.25">
      <c r="A264" s="1" t="s">
        <v>563</v>
      </c>
      <c r="C264" s="26" t="s">
        <v>519</v>
      </c>
      <c r="D264" s="26" t="s">
        <v>564</v>
      </c>
      <c r="E264" s="26" t="s">
        <v>565</v>
      </c>
      <c r="F264" s="27">
        <v>0</v>
      </c>
      <c r="G264" s="27">
        <v>0</v>
      </c>
      <c r="H264" s="27">
        <v>0</v>
      </c>
      <c r="I264" s="27">
        <v>0</v>
      </c>
      <c r="J264" s="27">
        <v>0</v>
      </c>
      <c r="K264" s="27">
        <v>0</v>
      </c>
      <c r="L264" s="27">
        <v>0</v>
      </c>
      <c r="M264" s="27">
        <v>0</v>
      </c>
      <c r="N264" s="27">
        <v>0</v>
      </c>
      <c r="O264" s="27">
        <v>0</v>
      </c>
      <c r="P264" s="27">
        <v>0</v>
      </c>
      <c r="Q264" s="27">
        <v>0</v>
      </c>
      <c r="R264" s="27">
        <v>0</v>
      </c>
      <c r="S264" s="27">
        <v>0</v>
      </c>
      <c r="T264" s="27">
        <v>0</v>
      </c>
      <c r="U264" s="27">
        <v>0</v>
      </c>
      <c r="V264" s="27">
        <v>0</v>
      </c>
      <c r="W264" s="27">
        <v>0</v>
      </c>
      <c r="X264" s="27">
        <v>0</v>
      </c>
      <c r="Y264" s="27">
        <v>0</v>
      </c>
    </row>
    <row r="265" spans="1:25" x14ac:dyDescent="0.25">
      <c r="A265" s="1" t="s">
        <v>566</v>
      </c>
      <c r="C265" s="26" t="s">
        <v>519</v>
      </c>
      <c r="D265" s="26" t="s">
        <v>567</v>
      </c>
      <c r="E265" s="26" t="s">
        <v>568</v>
      </c>
      <c r="F265" s="27">
        <v>0</v>
      </c>
      <c r="G265" s="27">
        <v>0</v>
      </c>
      <c r="H265" s="27">
        <v>0</v>
      </c>
      <c r="I265" s="27">
        <v>0</v>
      </c>
      <c r="J265" s="27">
        <v>0</v>
      </c>
      <c r="K265" s="27">
        <v>0</v>
      </c>
      <c r="L265" s="27">
        <v>0</v>
      </c>
      <c r="M265" s="27">
        <v>0</v>
      </c>
      <c r="N265" s="27">
        <v>0</v>
      </c>
      <c r="O265" s="27">
        <v>0</v>
      </c>
      <c r="P265" s="27">
        <v>0</v>
      </c>
      <c r="Q265" s="27">
        <v>0</v>
      </c>
      <c r="R265" s="27">
        <v>0</v>
      </c>
      <c r="S265" s="27">
        <v>0</v>
      </c>
      <c r="T265" s="27">
        <v>0</v>
      </c>
      <c r="U265" s="27">
        <v>0</v>
      </c>
      <c r="V265" s="27">
        <v>0</v>
      </c>
      <c r="W265" s="27">
        <v>0</v>
      </c>
      <c r="X265" s="27">
        <v>0</v>
      </c>
      <c r="Y265" s="27">
        <v>0</v>
      </c>
    </row>
    <row r="266" spans="1:25" x14ac:dyDescent="0.25">
      <c r="A266" s="1" t="s">
        <v>569</v>
      </c>
      <c r="C266" s="26" t="s">
        <v>519</v>
      </c>
      <c r="D266" s="26" t="s">
        <v>570</v>
      </c>
      <c r="E266" s="26" t="s">
        <v>571</v>
      </c>
      <c r="F266" s="27">
        <v>6.5670000000000002</v>
      </c>
      <c r="G266" s="27">
        <v>0</v>
      </c>
      <c r="H266" s="27">
        <v>4.4710200000000002</v>
      </c>
      <c r="I266" s="27">
        <v>1.5992</v>
      </c>
      <c r="J266" s="27">
        <v>0.49677999999999994</v>
      </c>
      <c r="K266" s="27">
        <v>5.2392099999999999</v>
      </c>
      <c r="L266" s="27">
        <v>0</v>
      </c>
      <c r="M266" s="27">
        <v>5</v>
      </c>
      <c r="N266" s="27">
        <v>0</v>
      </c>
      <c r="O266" s="27">
        <v>0.23921000000000001</v>
      </c>
      <c r="P266" s="27">
        <v>-1.3277900000000002</v>
      </c>
      <c r="Q266" s="27">
        <v>0</v>
      </c>
      <c r="R266" s="27">
        <v>0.52897999999999978</v>
      </c>
      <c r="S266" s="27">
        <v>-1.5992</v>
      </c>
      <c r="T266" s="27">
        <v>-0.25756999999999997</v>
      </c>
      <c r="U266" s="27">
        <v>5.662204</v>
      </c>
      <c r="V266" s="27">
        <v>0</v>
      </c>
      <c r="W266" s="27">
        <v>5.3509880000000001</v>
      </c>
      <c r="X266" s="27">
        <v>0</v>
      </c>
      <c r="Y266" s="27">
        <v>0.31121599999999999</v>
      </c>
    </row>
    <row r="267" spans="1:25" x14ac:dyDescent="0.25">
      <c r="A267" s="1" t="s">
        <v>572</v>
      </c>
      <c r="C267" s="26" t="s">
        <v>519</v>
      </c>
      <c r="D267" s="26" t="s">
        <v>573</v>
      </c>
      <c r="E267" s="26" t="s">
        <v>574</v>
      </c>
      <c r="F267" s="27">
        <v>7.0445999999999995E-2</v>
      </c>
      <c r="G267" s="27">
        <v>7.0445999999999995E-2</v>
      </c>
      <c r="H267" s="27">
        <v>0</v>
      </c>
      <c r="I267" s="27">
        <v>0</v>
      </c>
      <c r="J267" s="27">
        <v>0</v>
      </c>
      <c r="K267" s="27">
        <v>0</v>
      </c>
      <c r="L267" s="27">
        <v>0</v>
      </c>
      <c r="M267" s="27">
        <v>0</v>
      </c>
      <c r="N267" s="27">
        <v>0</v>
      </c>
      <c r="O267" s="27">
        <v>0</v>
      </c>
      <c r="P267" s="27">
        <v>-7.0445999999999995E-2</v>
      </c>
      <c r="Q267" s="27">
        <v>-7.0445999999999995E-2</v>
      </c>
      <c r="R267" s="27">
        <v>0</v>
      </c>
      <c r="S267" s="27">
        <v>0</v>
      </c>
      <c r="T267" s="27">
        <v>0</v>
      </c>
      <c r="U267" s="27">
        <v>0</v>
      </c>
      <c r="V267" s="27">
        <v>0</v>
      </c>
      <c r="W267" s="27">
        <v>0</v>
      </c>
      <c r="X267" s="27">
        <v>0</v>
      </c>
      <c r="Y267" s="27">
        <v>0</v>
      </c>
    </row>
    <row r="268" spans="1:25" x14ac:dyDescent="0.25">
      <c r="A268" s="1" t="s">
        <v>575</v>
      </c>
      <c r="C268" s="26" t="s">
        <v>519</v>
      </c>
      <c r="D268" s="26" t="s">
        <v>576</v>
      </c>
      <c r="E268" s="26" t="s">
        <v>577</v>
      </c>
      <c r="F268" s="27">
        <v>7.0445999999999995E-2</v>
      </c>
      <c r="G268" s="27">
        <v>7.0445999999999995E-2</v>
      </c>
      <c r="H268" s="27">
        <v>0</v>
      </c>
      <c r="I268" s="27">
        <v>0</v>
      </c>
      <c r="J268" s="27">
        <v>0</v>
      </c>
      <c r="K268" s="27">
        <v>0</v>
      </c>
      <c r="L268" s="27">
        <v>0</v>
      </c>
      <c r="M268" s="27">
        <v>0</v>
      </c>
      <c r="N268" s="27">
        <v>0</v>
      </c>
      <c r="O268" s="27">
        <v>0</v>
      </c>
      <c r="P268" s="27">
        <v>-7.0445999999999995E-2</v>
      </c>
      <c r="Q268" s="27">
        <v>-7.0445999999999995E-2</v>
      </c>
      <c r="R268" s="27">
        <v>0</v>
      </c>
      <c r="S268" s="27">
        <v>0</v>
      </c>
      <c r="T268" s="27">
        <v>0</v>
      </c>
      <c r="U268" s="27">
        <v>0</v>
      </c>
      <c r="V268" s="27">
        <v>0</v>
      </c>
      <c r="W268" s="27">
        <v>0</v>
      </c>
      <c r="X268" s="27">
        <v>0</v>
      </c>
      <c r="Y268" s="27">
        <v>0</v>
      </c>
    </row>
    <row r="269" spans="1:25" x14ac:dyDescent="0.25">
      <c r="A269" s="1" t="s">
        <v>578</v>
      </c>
      <c r="C269" s="26" t="s">
        <v>519</v>
      </c>
      <c r="D269" s="26" t="s">
        <v>579</v>
      </c>
      <c r="E269" s="26" t="s">
        <v>568</v>
      </c>
      <c r="F269" s="27">
        <v>7.0445999999999995E-2</v>
      </c>
      <c r="G269" s="27">
        <v>7.0445999999999995E-2</v>
      </c>
      <c r="H269" s="27">
        <v>0</v>
      </c>
      <c r="I269" s="27">
        <v>0</v>
      </c>
      <c r="J269" s="27">
        <v>0</v>
      </c>
      <c r="K269" s="27">
        <v>0</v>
      </c>
      <c r="L269" s="27">
        <v>0</v>
      </c>
      <c r="M269" s="27">
        <v>0</v>
      </c>
      <c r="N269" s="27">
        <v>0</v>
      </c>
      <c r="O269" s="27">
        <v>0</v>
      </c>
      <c r="P269" s="27">
        <v>-7.0445999999999995E-2</v>
      </c>
      <c r="Q269" s="27">
        <v>-7.0445999999999995E-2</v>
      </c>
      <c r="R269" s="27">
        <v>0</v>
      </c>
      <c r="S269" s="27">
        <v>0</v>
      </c>
      <c r="T269" s="27">
        <v>0</v>
      </c>
      <c r="U269" s="27">
        <v>0</v>
      </c>
      <c r="V269" s="27">
        <v>0</v>
      </c>
      <c r="W269" s="27">
        <v>0</v>
      </c>
      <c r="X269" s="27">
        <v>0</v>
      </c>
      <c r="Y269" s="27">
        <v>0</v>
      </c>
    </row>
    <row r="270" spans="1:25" x14ac:dyDescent="0.25">
      <c r="A270" s="1" t="s">
        <v>580</v>
      </c>
      <c r="C270" s="26" t="s">
        <v>519</v>
      </c>
      <c r="D270" s="26" t="s">
        <v>581</v>
      </c>
      <c r="E270" s="26" t="s">
        <v>582</v>
      </c>
      <c r="F270" s="27">
        <v>7.0445999999999995E-2</v>
      </c>
      <c r="G270" s="27">
        <v>7.0445999999999995E-2</v>
      </c>
      <c r="H270" s="27">
        <v>0</v>
      </c>
      <c r="I270" s="27">
        <v>0</v>
      </c>
      <c r="J270" s="27">
        <v>0</v>
      </c>
      <c r="K270" s="27">
        <v>0</v>
      </c>
      <c r="L270" s="27">
        <v>0</v>
      </c>
      <c r="M270" s="27">
        <v>0</v>
      </c>
      <c r="N270" s="27">
        <v>0</v>
      </c>
      <c r="O270" s="27">
        <v>0</v>
      </c>
      <c r="P270" s="27">
        <v>-7.0445999999999995E-2</v>
      </c>
      <c r="Q270" s="27">
        <v>-7.0445999999999995E-2</v>
      </c>
      <c r="R270" s="27">
        <v>0</v>
      </c>
      <c r="S270" s="27">
        <v>0</v>
      </c>
      <c r="T270" s="27">
        <v>0</v>
      </c>
      <c r="U270" s="27">
        <v>0</v>
      </c>
      <c r="V270" s="27">
        <v>0</v>
      </c>
      <c r="W270" s="27">
        <v>0</v>
      </c>
      <c r="X270" s="27">
        <v>0</v>
      </c>
      <c r="Y270" s="27">
        <v>0</v>
      </c>
    </row>
    <row r="271" spans="1:25" x14ac:dyDescent="0.25">
      <c r="A271" s="1" t="s">
        <v>583</v>
      </c>
      <c r="C271" s="26" t="s">
        <v>519</v>
      </c>
      <c r="D271" s="26" t="s">
        <v>584</v>
      </c>
      <c r="E271" s="26" t="s">
        <v>585</v>
      </c>
      <c r="F271" s="27">
        <v>7.0445999999999995E-2</v>
      </c>
      <c r="G271" s="27">
        <v>7.0445999999999995E-2</v>
      </c>
      <c r="H271" s="27">
        <v>0</v>
      </c>
      <c r="I271" s="27">
        <v>0</v>
      </c>
      <c r="J271" s="27">
        <v>0</v>
      </c>
      <c r="K271" s="27">
        <v>0</v>
      </c>
      <c r="L271" s="27">
        <v>0</v>
      </c>
      <c r="M271" s="27">
        <v>0</v>
      </c>
      <c r="N271" s="27">
        <v>0</v>
      </c>
      <c r="O271" s="27">
        <v>0</v>
      </c>
      <c r="P271" s="27">
        <v>-7.0445999999999995E-2</v>
      </c>
      <c r="Q271" s="27">
        <v>-7.0445999999999995E-2</v>
      </c>
      <c r="R271" s="27">
        <v>0</v>
      </c>
      <c r="S271" s="27">
        <v>0</v>
      </c>
      <c r="T271" s="27">
        <v>0</v>
      </c>
      <c r="U271" s="27">
        <v>0</v>
      </c>
      <c r="V271" s="27">
        <v>0</v>
      </c>
      <c r="W271" s="27">
        <v>0</v>
      </c>
      <c r="X271" s="27">
        <v>0</v>
      </c>
      <c r="Y271" s="27">
        <v>0</v>
      </c>
    </row>
    <row r="272" spans="1:25" x14ac:dyDescent="0.25">
      <c r="A272" s="1" t="s">
        <v>586</v>
      </c>
      <c r="C272" s="26" t="s">
        <v>519</v>
      </c>
      <c r="D272" s="26" t="s">
        <v>587</v>
      </c>
      <c r="E272" s="26" t="s">
        <v>588</v>
      </c>
      <c r="F272" s="27">
        <v>7.0445999999999995E-2</v>
      </c>
      <c r="G272" s="27">
        <v>7.0445999999999995E-2</v>
      </c>
      <c r="H272" s="27">
        <v>0</v>
      </c>
      <c r="I272" s="27">
        <v>0</v>
      </c>
      <c r="J272" s="27">
        <v>0</v>
      </c>
      <c r="K272" s="27">
        <v>0</v>
      </c>
      <c r="L272" s="27">
        <v>0</v>
      </c>
      <c r="M272" s="27">
        <v>0</v>
      </c>
      <c r="N272" s="27">
        <v>0</v>
      </c>
      <c r="O272" s="27">
        <v>0</v>
      </c>
      <c r="P272" s="27">
        <v>-7.0445999999999995E-2</v>
      </c>
      <c r="Q272" s="27">
        <v>-7.0445999999999995E-2</v>
      </c>
      <c r="R272" s="27">
        <v>0</v>
      </c>
      <c r="S272" s="27">
        <v>0</v>
      </c>
      <c r="T272" s="27">
        <v>0</v>
      </c>
      <c r="U272" s="27">
        <v>0</v>
      </c>
      <c r="V272" s="27">
        <v>0</v>
      </c>
      <c r="W272" s="27">
        <v>0</v>
      </c>
      <c r="X272" s="27">
        <v>0</v>
      </c>
      <c r="Y272" s="27">
        <v>0</v>
      </c>
    </row>
    <row r="273" spans="1:25" x14ac:dyDescent="0.25">
      <c r="A273" s="1" t="s">
        <v>589</v>
      </c>
      <c r="C273" s="26" t="s">
        <v>519</v>
      </c>
      <c r="D273" s="26" t="s">
        <v>590</v>
      </c>
      <c r="E273" s="26" t="s">
        <v>591</v>
      </c>
      <c r="F273" s="27">
        <v>7.0445999999999995E-2</v>
      </c>
      <c r="G273" s="27">
        <v>7.0445999999999995E-2</v>
      </c>
      <c r="H273" s="27">
        <v>0</v>
      </c>
      <c r="I273" s="27">
        <v>0</v>
      </c>
      <c r="J273" s="27">
        <v>0</v>
      </c>
      <c r="K273" s="27">
        <v>0</v>
      </c>
      <c r="L273" s="27">
        <v>0</v>
      </c>
      <c r="M273" s="27">
        <v>0</v>
      </c>
      <c r="N273" s="27">
        <v>0</v>
      </c>
      <c r="O273" s="27">
        <v>0</v>
      </c>
      <c r="P273" s="27">
        <v>-7.0445999999999995E-2</v>
      </c>
      <c r="Q273" s="27">
        <v>-7.0445999999999995E-2</v>
      </c>
      <c r="R273" s="27">
        <v>0</v>
      </c>
      <c r="S273" s="27">
        <v>0</v>
      </c>
      <c r="T273" s="27">
        <v>0</v>
      </c>
      <c r="U273" s="27">
        <v>0</v>
      </c>
      <c r="V273" s="27">
        <v>0</v>
      </c>
      <c r="W273" s="27">
        <v>0</v>
      </c>
      <c r="X273" s="27">
        <v>0</v>
      </c>
      <c r="Y273" s="27">
        <v>0</v>
      </c>
    </row>
    <row r="274" spans="1:25" ht="30" x14ac:dyDescent="0.25">
      <c r="A274" s="1">
        <v>3169</v>
      </c>
      <c r="C274" s="26" t="s">
        <v>519</v>
      </c>
      <c r="D274" s="26" t="s">
        <v>592</v>
      </c>
      <c r="E274" s="26" t="s">
        <v>593</v>
      </c>
      <c r="F274" s="27">
        <v>0.26195999999999997</v>
      </c>
      <c r="G274" s="27">
        <v>0</v>
      </c>
      <c r="H274" s="27">
        <v>0.11209999999999998</v>
      </c>
      <c r="I274" s="27">
        <v>0.14985999999999999</v>
      </c>
      <c r="J274" s="27">
        <v>0</v>
      </c>
      <c r="K274" s="27">
        <v>0</v>
      </c>
      <c r="L274" s="27">
        <v>0</v>
      </c>
      <c r="M274" s="27">
        <v>0</v>
      </c>
      <c r="N274" s="27">
        <v>0</v>
      </c>
      <c r="O274" s="27">
        <v>0</v>
      </c>
      <c r="P274" s="27">
        <v>-0.26195999999999997</v>
      </c>
      <c r="Q274" s="27">
        <v>0</v>
      </c>
      <c r="R274" s="27">
        <v>-0.11209999999999998</v>
      </c>
      <c r="S274" s="27">
        <v>-0.14985999999999999</v>
      </c>
      <c r="T274" s="27">
        <v>0</v>
      </c>
      <c r="U274" s="27">
        <v>0</v>
      </c>
      <c r="V274" s="27">
        <v>0</v>
      </c>
      <c r="W274" s="27">
        <v>0</v>
      </c>
      <c r="X274" s="27">
        <v>0</v>
      </c>
      <c r="Y274" s="27">
        <v>0</v>
      </c>
    </row>
    <row r="275" spans="1:25" ht="45" x14ac:dyDescent="0.25">
      <c r="A275" s="1" t="s">
        <v>594</v>
      </c>
      <c r="C275" s="26" t="s">
        <v>519</v>
      </c>
      <c r="D275" s="26" t="s">
        <v>595</v>
      </c>
      <c r="E275" s="26" t="s">
        <v>596</v>
      </c>
      <c r="F275" s="27">
        <v>0</v>
      </c>
      <c r="G275" s="27">
        <v>0</v>
      </c>
      <c r="H275" s="27">
        <v>0</v>
      </c>
      <c r="I275" s="27">
        <v>0</v>
      </c>
      <c r="J275" s="27">
        <v>0</v>
      </c>
      <c r="K275" s="27">
        <v>0</v>
      </c>
      <c r="L275" s="27">
        <v>0</v>
      </c>
      <c r="M275" s="27">
        <v>0</v>
      </c>
      <c r="N275" s="27">
        <v>0</v>
      </c>
      <c r="O275" s="27">
        <v>0</v>
      </c>
      <c r="P275" s="27">
        <v>0</v>
      </c>
      <c r="Q275" s="27">
        <v>0</v>
      </c>
      <c r="R275" s="27">
        <v>0</v>
      </c>
      <c r="S275" s="27">
        <v>0</v>
      </c>
      <c r="T275" s="27">
        <v>0</v>
      </c>
      <c r="U275" s="27">
        <v>6.5500000000000003E-2</v>
      </c>
      <c r="V275" s="27">
        <v>6.5500000000000003E-2</v>
      </c>
      <c r="W275" s="27">
        <v>0</v>
      </c>
      <c r="X275" s="27">
        <v>0</v>
      </c>
      <c r="Y275" s="27">
        <v>0</v>
      </c>
    </row>
    <row r="276" spans="1:25" ht="60" x14ac:dyDescent="0.25">
      <c r="A276" s="1">
        <v>0</v>
      </c>
      <c r="C276" s="17" t="s">
        <v>597</v>
      </c>
      <c r="D276" s="20" t="s">
        <v>598</v>
      </c>
      <c r="E276" s="17" t="s">
        <v>40</v>
      </c>
      <c r="F276" s="27">
        <v>1270.8443815599544</v>
      </c>
      <c r="G276" s="27">
        <v>34.304481559954169</v>
      </c>
      <c r="H276" s="27">
        <v>652.21764710961975</v>
      </c>
      <c r="I276" s="27">
        <v>555.91203787269637</v>
      </c>
      <c r="J276" s="27">
        <v>28.41021501768391</v>
      </c>
      <c r="K276" s="27">
        <v>1399.4457991227964</v>
      </c>
      <c r="L276" s="27">
        <v>86.440467210000008</v>
      </c>
      <c r="M276" s="27">
        <v>492.82046238039993</v>
      </c>
      <c r="N276" s="27">
        <v>780.79549156079986</v>
      </c>
      <c r="O276" s="27">
        <v>39.389377971596609</v>
      </c>
      <c r="P276" s="27">
        <v>128.60141756284224</v>
      </c>
      <c r="Q276" s="27">
        <v>52.135985650045832</v>
      </c>
      <c r="R276" s="27">
        <v>-159.39718472921987</v>
      </c>
      <c r="S276" s="27">
        <v>224.88345368810357</v>
      </c>
      <c r="T276" s="27">
        <v>10.979162953912699</v>
      </c>
      <c r="U276" s="27">
        <v>1452.7842657738986</v>
      </c>
      <c r="V276" s="27">
        <v>13.515182320000001</v>
      </c>
      <c r="W276" s="27">
        <v>562.36994614000002</v>
      </c>
      <c r="X276" s="27">
        <v>845.28199755593209</v>
      </c>
      <c r="Y276" s="27">
        <v>31.617139757966108</v>
      </c>
    </row>
    <row r="277" spans="1:25" ht="60" x14ac:dyDescent="0.25">
      <c r="A277" s="1">
        <v>0</v>
      </c>
      <c r="C277" s="17" t="s">
        <v>599</v>
      </c>
      <c r="D277" s="20" t="s">
        <v>600</v>
      </c>
      <c r="E277" s="17" t="s">
        <v>40</v>
      </c>
      <c r="F277" s="27">
        <v>0</v>
      </c>
      <c r="G277" s="27">
        <v>0</v>
      </c>
      <c r="H277" s="27">
        <v>0</v>
      </c>
      <c r="I277" s="27">
        <v>0</v>
      </c>
      <c r="J277" s="27">
        <v>0</v>
      </c>
      <c r="K277" s="27">
        <v>0</v>
      </c>
      <c r="L277" s="27">
        <v>0</v>
      </c>
      <c r="M277" s="27">
        <v>0</v>
      </c>
      <c r="N277" s="27">
        <v>0</v>
      </c>
      <c r="O277" s="27">
        <v>0</v>
      </c>
      <c r="P277" s="27">
        <v>0</v>
      </c>
      <c r="Q277" s="27">
        <v>0</v>
      </c>
      <c r="R277" s="27">
        <v>0</v>
      </c>
      <c r="S277" s="27">
        <v>0</v>
      </c>
      <c r="T277" s="27">
        <v>0</v>
      </c>
      <c r="U277" s="27">
        <v>0</v>
      </c>
      <c r="V277" s="27">
        <v>0</v>
      </c>
      <c r="W277" s="27">
        <v>0</v>
      </c>
      <c r="X277" s="27">
        <v>0</v>
      </c>
      <c r="Y277" s="27">
        <v>0</v>
      </c>
    </row>
    <row r="278" spans="1:25" ht="45" x14ac:dyDescent="0.25">
      <c r="A278" s="1">
        <v>0</v>
      </c>
      <c r="C278" s="17" t="s">
        <v>601</v>
      </c>
      <c r="D278" s="20" t="s">
        <v>602</v>
      </c>
      <c r="E278" s="17" t="s">
        <v>40</v>
      </c>
      <c r="F278" s="27">
        <v>1270.8443815599544</v>
      </c>
      <c r="G278" s="27">
        <v>34.304481559954169</v>
      </c>
      <c r="H278" s="27">
        <v>652.21764710961975</v>
      </c>
      <c r="I278" s="27">
        <v>555.91203787269637</v>
      </c>
      <c r="J278" s="27">
        <v>28.41021501768391</v>
      </c>
      <c r="K278" s="27">
        <v>1399.4457991227964</v>
      </c>
      <c r="L278" s="27">
        <v>86.440467210000008</v>
      </c>
      <c r="M278" s="27">
        <v>492.82046238039993</v>
      </c>
      <c r="N278" s="27">
        <v>780.79549156079986</v>
      </c>
      <c r="O278" s="27">
        <v>39.389377971596609</v>
      </c>
      <c r="P278" s="27">
        <v>128.60141756284224</v>
      </c>
      <c r="Q278" s="27">
        <v>52.135985650045832</v>
      </c>
      <c r="R278" s="27">
        <v>-159.39718472921987</v>
      </c>
      <c r="S278" s="27">
        <v>224.88345368810357</v>
      </c>
      <c r="T278" s="27">
        <v>10.979162953912699</v>
      </c>
      <c r="U278" s="27">
        <v>1452.7842657738986</v>
      </c>
      <c r="V278" s="27">
        <v>13.515182320000001</v>
      </c>
      <c r="W278" s="27">
        <v>562.36994614000002</v>
      </c>
      <c r="X278" s="27">
        <v>845.28199755593209</v>
      </c>
      <c r="Y278" s="27">
        <v>31.617139757966108</v>
      </c>
    </row>
    <row r="279" spans="1:25" ht="30" x14ac:dyDescent="0.25">
      <c r="A279" s="1">
        <v>52</v>
      </c>
      <c r="C279" s="26" t="s">
        <v>601</v>
      </c>
      <c r="D279" s="26" t="s">
        <v>603</v>
      </c>
      <c r="E279" s="26" t="s">
        <v>604</v>
      </c>
      <c r="F279" s="27">
        <v>0</v>
      </c>
      <c r="G279" s="27">
        <v>0</v>
      </c>
      <c r="H279" s="27">
        <v>0</v>
      </c>
      <c r="I279" s="27">
        <v>0</v>
      </c>
      <c r="J279" s="27">
        <v>0</v>
      </c>
      <c r="K279" s="27">
        <v>0</v>
      </c>
      <c r="L279" s="27">
        <v>0</v>
      </c>
      <c r="M279" s="27">
        <v>0</v>
      </c>
      <c r="N279" s="27">
        <v>0</v>
      </c>
      <c r="O279" s="27">
        <v>0</v>
      </c>
      <c r="P279" s="27">
        <v>0</v>
      </c>
      <c r="Q279" s="27">
        <v>0</v>
      </c>
      <c r="R279" s="27">
        <v>0</v>
      </c>
      <c r="S279" s="27">
        <v>0</v>
      </c>
      <c r="T279" s="27">
        <v>0</v>
      </c>
      <c r="U279" s="27">
        <v>0</v>
      </c>
      <c r="V279" s="27">
        <v>0</v>
      </c>
      <c r="W279" s="27">
        <v>0</v>
      </c>
      <c r="X279" s="27">
        <v>0</v>
      </c>
      <c r="Y279" s="27">
        <v>0</v>
      </c>
    </row>
    <row r="280" spans="1:25" ht="30" x14ac:dyDescent="0.25">
      <c r="A280" s="1">
        <v>2630</v>
      </c>
      <c r="C280" s="26" t="s">
        <v>601</v>
      </c>
      <c r="D280" s="26" t="s">
        <v>605</v>
      </c>
      <c r="E280" s="26" t="s">
        <v>606</v>
      </c>
      <c r="F280" s="27">
        <v>455.81670000000003</v>
      </c>
      <c r="G280" s="27">
        <v>0</v>
      </c>
      <c r="H280" s="27">
        <v>412.27553049961983</v>
      </c>
      <c r="I280" s="27">
        <v>33.681959692696509</v>
      </c>
      <c r="J280" s="27">
        <v>9.8592098076836834</v>
      </c>
      <c r="K280" s="27">
        <v>459.13741942759998</v>
      </c>
      <c r="L280" s="27">
        <v>5.0992040000000012</v>
      </c>
      <c r="M280" s="27">
        <v>443.65232429999998</v>
      </c>
      <c r="N280" s="27">
        <v>0</v>
      </c>
      <c r="O280" s="27">
        <v>10.385891127599999</v>
      </c>
      <c r="P280" s="27">
        <v>3.3207194275999488</v>
      </c>
      <c r="Q280" s="27">
        <v>5.0992040000000012</v>
      </c>
      <c r="R280" s="27">
        <v>31.376793800380142</v>
      </c>
      <c r="S280" s="27">
        <v>-33.681959692696509</v>
      </c>
      <c r="T280" s="27">
        <v>0.52668131991631562</v>
      </c>
      <c r="U280" s="27">
        <v>453.22165030101695</v>
      </c>
      <c r="V280" s="27">
        <v>0</v>
      </c>
      <c r="W280" s="27">
        <v>423.56365956000002</v>
      </c>
      <c r="X280" s="27">
        <v>20.507352440000002</v>
      </c>
      <c r="Y280" s="27">
        <v>9.150638301016949</v>
      </c>
    </row>
    <row r="281" spans="1:25" ht="150" x14ac:dyDescent="0.25">
      <c r="A281" s="1">
        <v>255</v>
      </c>
      <c r="C281" s="26" t="s">
        <v>601</v>
      </c>
      <c r="D281" s="26" t="s">
        <v>607</v>
      </c>
      <c r="E281" s="26" t="s">
        <v>491</v>
      </c>
      <c r="F281" s="27">
        <v>187.35590000000002</v>
      </c>
      <c r="G281" s="27">
        <v>0</v>
      </c>
      <c r="H281" s="27">
        <v>86.605111999999977</v>
      </c>
      <c r="I281" s="27">
        <v>92.602660000000029</v>
      </c>
      <c r="J281" s="27">
        <v>8.148128000000014</v>
      </c>
      <c r="K281" s="27">
        <v>200.53579707239996</v>
      </c>
      <c r="L281" s="27">
        <v>2.2149793299999994</v>
      </c>
      <c r="M281" s="27">
        <v>41.679241150199992</v>
      </c>
      <c r="N281" s="27">
        <v>150.58621829399999</v>
      </c>
      <c r="O281" s="27">
        <v>6.0553582981999998</v>
      </c>
      <c r="P281" s="27">
        <v>13.179897072399962</v>
      </c>
      <c r="Q281" s="27">
        <v>2.2149793299999994</v>
      </c>
      <c r="R281" s="27">
        <v>-44.925870849799985</v>
      </c>
      <c r="S281" s="27">
        <v>57.983558293999963</v>
      </c>
      <c r="T281" s="27">
        <v>-2.0927697018000142</v>
      </c>
      <c r="U281" s="27">
        <v>192.59282919932204</v>
      </c>
      <c r="V281" s="27">
        <v>0</v>
      </c>
      <c r="W281" s="27">
        <v>38.088652189999998</v>
      </c>
      <c r="X281" s="27">
        <v>149.388339</v>
      </c>
      <c r="Y281" s="27">
        <v>5.1158380093220339</v>
      </c>
    </row>
    <row r="282" spans="1:25" ht="30" x14ac:dyDescent="0.25">
      <c r="A282" s="1">
        <v>277</v>
      </c>
      <c r="C282" s="26" t="s">
        <v>601</v>
      </c>
      <c r="D282" s="26" t="s">
        <v>608</v>
      </c>
      <c r="E282" s="26" t="s">
        <v>609</v>
      </c>
      <c r="F282" s="27">
        <v>5.4563199999999989</v>
      </c>
      <c r="G282" s="27">
        <v>5.4563199999999989</v>
      </c>
      <c r="H282" s="27">
        <v>0</v>
      </c>
      <c r="I282" s="27">
        <v>0</v>
      </c>
      <c r="J282" s="27">
        <v>0</v>
      </c>
      <c r="K282" s="27">
        <v>0</v>
      </c>
      <c r="L282" s="27">
        <v>0</v>
      </c>
      <c r="M282" s="27">
        <v>0</v>
      </c>
      <c r="N282" s="27">
        <v>0</v>
      </c>
      <c r="O282" s="27">
        <v>0</v>
      </c>
      <c r="P282" s="27">
        <v>-5.4563199999999989</v>
      </c>
      <c r="Q282" s="27">
        <v>-5.4563199999999989</v>
      </c>
      <c r="R282" s="27">
        <v>0</v>
      </c>
      <c r="S282" s="27">
        <v>0</v>
      </c>
      <c r="T282" s="27">
        <v>0</v>
      </c>
      <c r="U282" s="27">
        <v>0</v>
      </c>
      <c r="V282" s="27">
        <v>0</v>
      </c>
      <c r="W282" s="27">
        <v>0</v>
      </c>
      <c r="X282" s="27">
        <v>0</v>
      </c>
      <c r="Y282" s="27">
        <v>0</v>
      </c>
    </row>
    <row r="283" spans="1:25" ht="75" x14ac:dyDescent="0.25">
      <c r="A283" s="1">
        <v>2616</v>
      </c>
      <c r="C283" s="26" t="s">
        <v>601</v>
      </c>
      <c r="D283" s="26" t="s">
        <v>610</v>
      </c>
      <c r="E283" s="26" t="s">
        <v>611</v>
      </c>
      <c r="F283" s="27">
        <v>327.70369999999997</v>
      </c>
      <c r="G283" s="27">
        <v>0</v>
      </c>
      <c r="H283" s="27">
        <v>48.792016929999988</v>
      </c>
      <c r="I283" s="27">
        <v>275.07240585999978</v>
      </c>
      <c r="J283" s="27">
        <v>3.8392772100002048</v>
      </c>
      <c r="K283" s="27">
        <v>506.54958743699655</v>
      </c>
      <c r="L283" s="27">
        <v>27.609892069999997</v>
      </c>
      <c r="M283" s="27">
        <v>0.94604072999998368</v>
      </c>
      <c r="N283" s="27">
        <v>468.63872375179994</v>
      </c>
      <c r="O283" s="27">
        <v>9.3549308851966106</v>
      </c>
      <c r="P283" s="27">
        <v>178.84588743699658</v>
      </c>
      <c r="Q283" s="27">
        <v>27.609892069999997</v>
      </c>
      <c r="R283" s="27">
        <v>-47.845976200000003</v>
      </c>
      <c r="S283" s="27">
        <v>193.56631789180017</v>
      </c>
      <c r="T283" s="27">
        <v>5.5156536751964058</v>
      </c>
      <c r="U283" s="27">
        <v>599.23180250966095</v>
      </c>
      <c r="V283" s="27">
        <v>0</v>
      </c>
      <c r="W283" s="27">
        <v>92.383645999999999</v>
      </c>
      <c r="X283" s="27">
        <v>498.59166678966096</v>
      </c>
      <c r="Y283" s="27">
        <v>8.2564897199999994</v>
      </c>
    </row>
    <row r="284" spans="1:25" ht="30" x14ac:dyDescent="0.25">
      <c r="A284" s="1">
        <v>2628</v>
      </c>
      <c r="C284" s="26" t="s">
        <v>601</v>
      </c>
      <c r="D284" s="26" t="s">
        <v>612</v>
      </c>
      <c r="E284" s="26" t="s">
        <v>613</v>
      </c>
      <c r="F284" s="27">
        <v>265.66360000000003</v>
      </c>
      <c r="G284" s="27">
        <v>0</v>
      </c>
      <c r="H284" s="27">
        <v>104.54498768000002</v>
      </c>
      <c r="I284" s="27">
        <v>154.55501232</v>
      </c>
      <c r="J284" s="27">
        <v>6.5636000000000081</v>
      </c>
      <c r="K284" s="27">
        <v>173.61065860619996</v>
      </c>
      <c r="L284" s="27">
        <v>0.39513600000000004</v>
      </c>
      <c r="M284" s="27">
        <v>6.5428562002000001</v>
      </c>
      <c r="N284" s="27">
        <v>161.57054951499995</v>
      </c>
      <c r="O284" s="27">
        <v>5.1021168910000005</v>
      </c>
      <c r="P284" s="27">
        <v>-92.052941393800083</v>
      </c>
      <c r="Q284" s="27">
        <v>0.39513600000000004</v>
      </c>
      <c r="R284" s="27">
        <v>-98.002131479800013</v>
      </c>
      <c r="S284" s="27">
        <v>7.0155371949999505</v>
      </c>
      <c r="T284" s="27">
        <v>-1.4614831090000076</v>
      </c>
      <c r="U284" s="27">
        <v>190.95138172389829</v>
      </c>
      <c r="V284" s="27">
        <v>0</v>
      </c>
      <c r="W284" s="27">
        <v>8.33398839</v>
      </c>
      <c r="X284" s="27">
        <v>176.79463932627118</v>
      </c>
      <c r="Y284" s="27">
        <v>5.8227540076271191</v>
      </c>
    </row>
    <row r="285" spans="1:25" ht="30" x14ac:dyDescent="0.25">
      <c r="A285" s="1">
        <v>2737</v>
      </c>
      <c r="C285" s="26" t="s">
        <v>601</v>
      </c>
      <c r="D285" s="26" t="s">
        <v>614</v>
      </c>
      <c r="E285" s="26" t="s">
        <v>615</v>
      </c>
      <c r="F285" s="27">
        <v>0</v>
      </c>
      <c r="G285" s="27">
        <v>0</v>
      </c>
      <c r="H285" s="27">
        <v>0</v>
      </c>
      <c r="I285" s="27">
        <v>0</v>
      </c>
      <c r="J285" s="27">
        <v>0</v>
      </c>
      <c r="K285" s="27">
        <v>6.4800784000000018</v>
      </c>
      <c r="L285" s="27">
        <v>6.3090984000000017</v>
      </c>
      <c r="M285" s="27">
        <v>0</v>
      </c>
      <c r="N285" s="27">
        <v>0</v>
      </c>
      <c r="O285" s="27">
        <v>0.17097999999999999</v>
      </c>
      <c r="P285" s="27">
        <v>6.4800784000000018</v>
      </c>
      <c r="Q285" s="27">
        <v>6.3090984000000017</v>
      </c>
      <c r="R285" s="27">
        <v>0</v>
      </c>
      <c r="S285" s="27">
        <v>0</v>
      </c>
      <c r="T285" s="27">
        <v>0.17097999999999999</v>
      </c>
      <c r="U285" s="27">
        <v>0.17097999999999999</v>
      </c>
      <c r="V285" s="27">
        <v>0</v>
      </c>
      <c r="W285" s="27">
        <v>0</v>
      </c>
      <c r="X285" s="27">
        <v>0</v>
      </c>
      <c r="Y285" s="27">
        <v>0.17097999999999999</v>
      </c>
    </row>
    <row r="286" spans="1:25" ht="24" customHeight="1" x14ac:dyDescent="0.25">
      <c r="A286" s="1" t="s">
        <v>616</v>
      </c>
      <c r="C286" s="26" t="s">
        <v>601</v>
      </c>
      <c r="D286" s="26" t="s">
        <v>617</v>
      </c>
      <c r="E286" s="26" t="s">
        <v>618</v>
      </c>
      <c r="F286" s="27">
        <v>0</v>
      </c>
      <c r="G286" s="27">
        <v>0</v>
      </c>
      <c r="H286" s="27">
        <v>0</v>
      </c>
      <c r="I286" s="27">
        <v>0</v>
      </c>
      <c r="J286" s="27">
        <v>0</v>
      </c>
      <c r="K286" s="27">
        <v>4.5822039999999999</v>
      </c>
      <c r="L286" s="27">
        <v>4.4612999999999996</v>
      </c>
      <c r="M286" s="27">
        <v>0</v>
      </c>
      <c r="N286" s="27">
        <v>0</v>
      </c>
      <c r="O286" s="27">
        <v>0.120904</v>
      </c>
      <c r="P286" s="27">
        <v>4.5822039999999999</v>
      </c>
      <c r="Q286" s="27">
        <v>4.4612999999999996</v>
      </c>
      <c r="R286" s="27">
        <v>0</v>
      </c>
      <c r="S286" s="27">
        <v>0</v>
      </c>
      <c r="T286" s="27">
        <v>0.120904</v>
      </c>
      <c r="U286" s="27">
        <v>0.120904</v>
      </c>
      <c r="V286" s="27">
        <v>0</v>
      </c>
      <c r="W286" s="27">
        <v>0</v>
      </c>
      <c r="X286" s="27">
        <v>0</v>
      </c>
      <c r="Y286" s="27">
        <v>0.120904</v>
      </c>
    </row>
    <row r="287" spans="1:25" ht="90" x14ac:dyDescent="0.25">
      <c r="A287" s="1" t="s">
        <v>619</v>
      </c>
      <c r="C287" s="26" t="s">
        <v>601</v>
      </c>
      <c r="D287" s="26" t="s">
        <v>620</v>
      </c>
      <c r="E287" s="26" t="s">
        <v>40</v>
      </c>
      <c r="F287" s="27">
        <v>28.848161559954171</v>
      </c>
      <c r="G287" s="27">
        <v>28.848161559954171</v>
      </c>
      <c r="H287" s="27">
        <v>0</v>
      </c>
      <c r="I287" s="27">
        <v>0</v>
      </c>
      <c r="J287" s="27">
        <v>0</v>
      </c>
      <c r="K287" s="27">
        <v>48.550054179600004</v>
      </c>
      <c r="L287" s="27">
        <v>40.350857410000003</v>
      </c>
      <c r="M287" s="27">
        <v>0</v>
      </c>
      <c r="N287" s="27">
        <v>0</v>
      </c>
      <c r="O287" s="27">
        <v>8.1991967696000003</v>
      </c>
      <c r="P287" s="27">
        <v>19.701892619645832</v>
      </c>
      <c r="Q287" s="27">
        <v>11.502695850045832</v>
      </c>
      <c r="R287" s="27">
        <v>0</v>
      </c>
      <c r="S287" s="27">
        <v>0</v>
      </c>
      <c r="T287" s="27">
        <v>8.1991967696000003</v>
      </c>
      <c r="U287" s="27">
        <v>16.494718040000002</v>
      </c>
      <c r="V287" s="27">
        <v>13.515182320000001</v>
      </c>
      <c r="W287" s="27">
        <v>0</v>
      </c>
      <c r="X287" s="27">
        <v>0</v>
      </c>
      <c r="Y287" s="27">
        <v>2.9795357200000003</v>
      </c>
    </row>
    <row r="288" spans="1:25" ht="30" x14ac:dyDescent="0.25">
      <c r="A288" s="1">
        <v>381</v>
      </c>
      <c r="C288" s="26" t="s">
        <v>601</v>
      </c>
      <c r="D288" s="26" t="s">
        <v>621</v>
      </c>
      <c r="E288" s="26" t="s">
        <v>622</v>
      </c>
      <c r="F288" s="27">
        <v>0.93657504012825632</v>
      </c>
      <c r="G288" s="27">
        <v>0.93657504012825632</v>
      </c>
      <c r="H288" s="27">
        <v>0</v>
      </c>
      <c r="I288" s="27">
        <v>0</v>
      </c>
      <c r="J288" s="27">
        <v>0</v>
      </c>
      <c r="K288" s="27">
        <v>0</v>
      </c>
      <c r="L288" s="27">
        <v>0</v>
      </c>
      <c r="M288" s="27">
        <v>0</v>
      </c>
      <c r="N288" s="27">
        <v>0</v>
      </c>
      <c r="O288" s="27">
        <v>0</v>
      </c>
      <c r="P288" s="27">
        <v>-0.93657504012825632</v>
      </c>
      <c r="Q288" s="27">
        <v>-0.93657504012825632</v>
      </c>
      <c r="R288" s="27">
        <v>0</v>
      </c>
      <c r="S288" s="27">
        <v>0</v>
      </c>
      <c r="T288" s="27">
        <v>0</v>
      </c>
      <c r="U288" s="27">
        <v>0</v>
      </c>
      <c r="V288" s="27">
        <v>0</v>
      </c>
      <c r="W288" s="27">
        <v>0</v>
      </c>
      <c r="X288" s="27">
        <v>0</v>
      </c>
      <c r="Y288" s="27">
        <v>0</v>
      </c>
    </row>
    <row r="289" spans="1:25" ht="60" x14ac:dyDescent="0.25">
      <c r="A289" s="1">
        <v>3454</v>
      </c>
      <c r="C289" s="26" t="s">
        <v>601</v>
      </c>
      <c r="D289" s="26" t="s">
        <v>623</v>
      </c>
      <c r="E289" s="26" t="s">
        <v>624</v>
      </c>
      <c r="F289" s="27">
        <v>9.2605224499282173</v>
      </c>
      <c r="G289" s="27">
        <v>9.2605224499282173</v>
      </c>
      <c r="H289" s="27">
        <v>0</v>
      </c>
      <c r="I289" s="27">
        <v>0</v>
      </c>
      <c r="J289" s="27">
        <v>0</v>
      </c>
      <c r="K289" s="27">
        <v>2.5</v>
      </c>
      <c r="L289" s="27">
        <v>2.5</v>
      </c>
      <c r="M289" s="27">
        <v>0</v>
      </c>
      <c r="N289" s="27">
        <v>0</v>
      </c>
      <c r="O289" s="27">
        <v>0</v>
      </c>
      <c r="P289" s="27">
        <v>-6.7605224499282173</v>
      </c>
      <c r="Q289" s="27">
        <v>-6.7605224499282173</v>
      </c>
      <c r="R289" s="27">
        <v>0</v>
      </c>
      <c r="S289" s="27">
        <v>0</v>
      </c>
      <c r="T289" s="27">
        <v>0</v>
      </c>
      <c r="U289" s="27">
        <v>3.34329542</v>
      </c>
      <c r="V289" s="27">
        <v>3.34329542</v>
      </c>
      <c r="W289" s="27">
        <v>0</v>
      </c>
      <c r="X289" s="27">
        <v>0</v>
      </c>
      <c r="Y289" s="27">
        <v>0</v>
      </c>
    </row>
    <row r="290" spans="1:25" ht="60" x14ac:dyDescent="0.25">
      <c r="A290" s="1">
        <v>3464</v>
      </c>
      <c r="C290" s="26" t="s">
        <v>601</v>
      </c>
      <c r="D290" s="26" t="s">
        <v>625</v>
      </c>
      <c r="E290" s="26" t="s">
        <v>626</v>
      </c>
      <c r="F290" s="27">
        <v>6.959546052642299</v>
      </c>
      <c r="G290" s="27">
        <v>6.959546052642299</v>
      </c>
      <c r="H290" s="27">
        <v>0</v>
      </c>
      <c r="I290" s="27">
        <v>0</v>
      </c>
      <c r="J290" s="27">
        <v>0</v>
      </c>
      <c r="K290" s="27">
        <v>0</v>
      </c>
      <c r="L290" s="27">
        <v>0</v>
      </c>
      <c r="M290" s="27">
        <v>0</v>
      </c>
      <c r="N290" s="27">
        <v>0</v>
      </c>
      <c r="O290" s="27">
        <v>0</v>
      </c>
      <c r="P290" s="27">
        <v>-6.959546052642299</v>
      </c>
      <c r="Q290" s="27">
        <v>-6.959546052642299</v>
      </c>
      <c r="R290" s="27">
        <v>0</v>
      </c>
      <c r="S290" s="27">
        <v>0</v>
      </c>
      <c r="T290" s="27">
        <v>0</v>
      </c>
      <c r="U290" s="27">
        <v>9.1908969000000003</v>
      </c>
      <c r="V290" s="27">
        <v>9.1908969000000003</v>
      </c>
      <c r="W290" s="27">
        <v>0</v>
      </c>
      <c r="X290" s="27">
        <v>0</v>
      </c>
      <c r="Y290" s="27">
        <v>0</v>
      </c>
    </row>
    <row r="291" spans="1:25" ht="60" x14ac:dyDescent="0.25">
      <c r="A291" s="1">
        <v>3465</v>
      </c>
      <c r="C291" s="26" t="s">
        <v>601</v>
      </c>
      <c r="D291" s="26" t="s">
        <v>627</v>
      </c>
      <c r="E291" s="26" t="s">
        <v>628</v>
      </c>
      <c r="F291" s="27">
        <v>7.1437980172553992</v>
      </c>
      <c r="G291" s="27">
        <v>7.1437980172553992</v>
      </c>
      <c r="H291" s="27">
        <v>0</v>
      </c>
      <c r="I291" s="27">
        <v>0</v>
      </c>
      <c r="J291" s="27">
        <v>0</v>
      </c>
      <c r="K291" s="27">
        <v>0</v>
      </c>
      <c r="L291" s="27">
        <v>0</v>
      </c>
      <c r="M291" s="27">
        <v>0</v>
      </c>
      <c r="N291" s="27">
        <v>0</v>
      </c>
      <c r="O291" s="27">
        <v>0</v>
      </c>
      <c r="P291" s="27">
        <v>-7.1437980172553992</v>
      </c>
      <c r="Q291" s="27">
        <v>-7.1437980172553992</v>
      </c>
      <c r="R291" s="27">
        <v>0</v>
      </c>
      <c r="S291" s="27">
        <v>0</v>
      </c>
      <c r="T291" s="27">
        <v>0</v>
      </c>
      <c r="U291" s="27">
        <v>0</v>
      </c>
      <c r="V291" s="27">
        <v>0</v>
      </c>
      <c r="W291" s="27">
        <v>0</v>
      </c>
      <c r="X291" s="27">
        <v>0</v>
      </c>
      <c r="Y291" s="27">
        <v>0</v>
      </c>
    </row>
    <row r="292" spans="1:25" ht="45" x14ac:dyDescent="0.25">
      <c r="A292" s="1">
        <v>4492</v>
      </c>
      <c r="C292" s="26" t="s">
        <v>601</v>
      </c>
      <c r="D292" s="26" t="s">
        <v>629</v>
      </c>
      <c r="E292" s="26" t="s">
        <v>630</v>
      </c>
      <c r="F292" s="27">
        <v>0</v>
      </c>
      <c r="G292" s="27">
        <v>0</v>
      </c>
      <c r="H292" s="27">
        <v>0</v>
      </c>
      <c r="I292" s="27">
        <v>0</v>
      </c>
      <c r="J292" s="27">
        <v>0</v>
      </c>
      <c r="K292" s="27">
        <v>15.375231829999999</v>
      </c>
      <c r="L292" s="27">
        <v>13.302968829999999</v>
      </c>
      <c r="M292" s="27">
        <v>0</v>
      </c>
      <c r="N292" s="27">
        <v>0</v>
      </c>
      <c r="O292" s="27">
        <v>2.072263</v>
      </c>
      <c r="P292" s="27">
        <v>15.375231829999999</v>
      </c>
      <c r="Q292" s="27">
        <v>13.302968829999999</v>
      </c>
      <c r="R292" s="27">
        <v>0</v>
      </c>
      <c r="S292" s="27">
        <v>0</v>
      </c>
      <c r="T292" s="27">
        <v>2.072263</v>
      </c>
      <c r="U292" s="27">
        <v>1.360519</v>
      </c>
      <c r="V292" s="27">
        <v>0</v>
      </c>
      <c r="W292" s="27">
        <v>0</v>
      </c>
      <c r="X292" s="27">
        <v>0</v>
      </c>
      <c r="Y292" s="27">
        <v>1.360519</v>
      </c>
    </row>
    <row r="293" spans="1:25" ht="30" x14ac:dyDescent="0.25">
      <c r="A293" s="1">
        <v>4493</v>
      </c>
      <c r="C293" s="26" t="s">
        <v>601</v>
      </c>
      <c r="D293" s="26" t="s">
        <v>631</v>
      </c>
      <c r="E293" s="26" t="s">
        <v>632</v>
      </c>
      <c r="F293" s="27">
        <v>0</v>
      </c>
      <c r="G293" s="27">
        <v>0</v>
      </c>
      <c r="H293" s="27">
        <v>0</v>
      </c>
      <c r="I293" s="27">
        <v>0</v>
      </c>
      <c r="J293" s="27">
        <v>0</v>
      </c>
      <c r="K293" s="27">
        <v>11.606136880000001</v>
      </c>
      <c r="L293" s="27">
        <v>8.0862735000000008</v>
      </c>
      <c r="M293" s="27">
        <v>0</v>
      </c>
      <c r="N293" s="27">
        <v>0</v>
      </c>
      <c r="O293" s="27">
        <v>3.5198633799999999</v>
      </c>
      <c r="P293" s="27">
        <v>11.606136880000001</v>
      </c>
      <c r="Q293" s="27">
        <v>8.0862735000000008</v>
      </c>
      <c r="R293" s="27">
        <v>0</v>
      </c>
      <c r="S293" s="27">
        <v>0</v>
      </c>
      <c r="T293" s="27">
        <v>3.5198633799999999</v>
      </c>
      <c r="U293" s="27">
        <v>0.219143</v>
      </c>
      <c r="V293" s="27">
        <v>0</v>
      </c>
      <c r="W293" s="27">
        <v>0</v>
      </c>
      <c r="X293" s="27">
        <v>0</v>
      </c>
      <c r="Y293" s="27">
        <v>0.219143</v>
      </c>
    </row>
    <row r="294" spans="1:25" ht="30" x14ac:dyDescent="0.25">
      <c r="A294" s="1">
        <v>4494</v>
      </c>
      <c r="C294" s="26" t="s">
        <v>601</v>
      </c>
      <c r="D294" s="26" t="s">
        <v>633</v>
      </c>
      <c r="E294" s="26" t="s">
        <v>634</v>
      </c>
      <c r="F294" s="27">
        <v>0</v>
      </c>
      <c r="G294" s="27">
        <v>0</v>
      </c>
      <c r="H294" s="27">
        <v>0</v>
      </c>
      <c r="I294" s="27">
        <v>0</v>
      </c>
      <c r="J294" s="27">
        <v>0</v>
      </c>
      <c r="K294" s="27">
        <v>0</v>
      </c>
      <c r="L294" s="27">
        <v>0</v>
      </c>
      <c r="M294" s="27">
        <v>0</v>
      </c>
      <c r="N294" s="27">
        <v>0</v>
      </c>
      <c r="O294" s="27">
        <v>0</v>
      </c>
      <c r="P294" s="27">
        <v>0</v>
      </c>
      <c r="Q294" s="27">
        <v>0</v>
      </c>
      <c r="R294" s="27">
        <v>0</v>
      </c>
      <c r="S294" s="27">
        <v>0</v>
      </c>
      <c r="T294" s="27">
        <v>0</v>
      </c>
      <c r="U294" s="27">
        <v>0</v>
      </c>
      <c r="V294" s="27">
        <v>0</v>
      </c>
      <c r="W294" s="27">
        <v>0</v>
      </c>
      <c r="X294" s="27">
        <v>0</v>
      </c>
      <c r="Y294" s="27">
        <v>0</v>
      </c>
    </row>
    <row r="295" spans="1:25" ht="60" x14ac:dyDescent="0.25">
      <c r="A295" s="1">
        <v>4495</v>
      </c>
      <c r="C295" s="26" t="s">
        <v>601</v>
      </c>
      <c r="D295" s="26" t="s">
        <v>635</v>
      </c>
      <c r="E295" s="26" t="s">
        <v>636</v>
      </c>
      <c r="F295" s="27">
        <v>4.5477199999999991</v>
      </c>
      <c r="G295" s="27">
        <v>4.5477199999999991</v>
      </c>
      <c r="H295" s="27">
        <v>0</v>
      </c>
      <c r="I295" s="27">
        <v>0</v>
      </c>
      <c r="J295" s="27">
        <v>0</v>
      </c>
      <c r="K295" s="27">
        <v>19.068685469600002</v>
      </c>
      <c r="L295" s="27">
        <v>16.461615080000001</v>
      </c>
      <c r="M295" s="27">
        <v>0</v>
      </c>
      <c r="N295" s="27">
        <v>0</v>
      </c>
      <c r="O295" s="27">
        <v>2.6070703896</v>
      </c>
      <c r="P295" s="27">
        <v>14.520965469600004</v>
      </c>
      <c r="Q295" s="27">
        <v>11.913895080000003</v>
      </c>
      <c r="R295" s="27">
        <v>0</v>
      </c>
      <c r="S295" s="27">
        <v>0</v>
      </c>
      <c r="T295" s="27">
        <v>2.6070703896</v>
      </c>
      <c r="U295" s="27">
        <v>2.3808637199999998</v>
      </c>
      <c r="V295" s="27">
        <v>0.98099000000000003</v>
      </c>
      <c r="W295" s="27">
        <v>0</v>
      </c>
      <c r="X295" s="27">
        <v>0</v>
      </c>
      <c r="Y295" s="27">
        <v>1.39987372</v>
      </c>
    </row>
    <row r="296" spans="1:25" ht="45" x14ac:dyDescent="0.25">
      <c r="A296" s="1">
        <v>0</v>
      </c>
      <c r="C296" s="17" t="s">
        <v>637</v>
      </c>
      <c r="D296" s="20" t="s">
        <v>638</v>
      </c>
      <c r="E296" s="17" t="s">
        <v>40</v>
      </c>
      <c r="F296" s="27">
        <v>0</v>
      </c>
      <c r="G296" s="27">
        <v>0</v>
      </c>
      <c r="H296" s="27">
        <v>0</v>
      </c>
      <c r="I296" s="27">
        <v>0</v>
      </c>
      <c r="J296" s="27">
        <v>0</v>
      </c>
      <c r="K296" s="27">
        <v>5.782470244599998</v>
      </c>
      <c r="L296" s="27">
        <v>0</v>
      </c>
      <c r="M296" s="27">
        <v>1.5192340012000001</v>
      </c>
      <c r="N296" s="27">
        <v>2.1547215711999987</v>
      </c>
      <c r="O296" s="27">
        <v>2.1085146721999992</v>
      </c>
      <c r="P296" s="27">
        <v>5.782470244599998</v>
      </c>
      <c r="Q296" s="27">
        <v>0</v>
      </c>
      <c r="R296" s="27">
        <v>1.5192340012000001</v>
      </c>
      <c r="S296" s="27">
        <v>2.1547215711999987</v>
      </c>
      <c r="T296" s="27">
        <v>2.1085146721999992</v>
      </c>
      <c r="U296" s="27">
        <v>2.4390261</v>
      </c>
      <c r="V296" s="27">
        <v>0</v>
      </c>
      <c r="W296" s="27">
        <v>0.33170833999999999</v>
      </c>
      <c r="X296" s="27">
        <v>0</v>
      </c>
      <c r="Y296" s="27">
        <v>2.1073177599999999</v>
      </c>
    </row>
    <row r="297" spans="1:25" ht="45" x14ac:dyDescent="0.25">
      <c r="A297" s="1">
        <v>460</v>
      </c>
      <c r="C297" s="26" t="s">
        <v>637</v>
      </c>
      <c r="D297" s="26" t="s">
        <v>639</v>
      </c>
      <c r="E297" s="26" t="s">
        <v>640</v>
      </c>
      <c r="F297" s="27">
        <v>0</v>
      </c>
      <c r="G297" s="27">
        <v>0</v>
      </c>
      <c r="H297" s="27">
        <v>0</v>
      </c>
      <c r="I297" s="27">
        <v>0</v>
      </c>
      <c r="J297" s="27">
        <v>0</v>
      </c>
      <c r="K297" s="27">
        <v>5.4337122000000238E-3</v>
      </c>
      <c r="L297" s="27">
        <v>0</v>
      </c>
      <c r="M297" s="27">
        <v>7.5757830000000012E-2</v>
      </c>
      <c r="N297" s="27">
        <v>0</v>
      </c>
      <c r="O297" s="27">
        <v>-7.0324117799999988E-2</v>
      </c>
      <c r="P297" s="27">
        <v>5.4337122000000238E-3</v>
      </c>
      <c r="Q297" s="27">
        <v>0</v>
      </c>
      <c r="R297" s="27">
        <v>7.5757830000000012E-2</v>
      </c>
      <c r="S297" s="27">
        <v>0</v>
      </c>
      <c r="T297" s="27">
        <v>-7.0324117799999988E-2</v>
      </c>
      <c r="U297" s="27">
        <v>-5.9596709999999997E-2</v>
      </c>
      <c r="V297" s="27">
        <v>0</v>
      </c>
      <c r="W297" s="27">
        <v>0</v>
      </c>
      <c r="X297" s="27">
        <v>0</v>
      </c>
      <c r="Y297" s="27">
        <v>-5.9596709999999997E-2</v>
      </c>
    </row>
    <row r="298" spans="1:25" ht="60" x14ac:dyDescent="0.25">
      <c r="A298" s="1">
        <v>1866</v>
      </c>
      <c r="C298" s="26" t="s">
        <v>637</v>
      </c>
      <c r="D298" s="26" t="s">
        <v>641</v>
      </c>
      <c r="E298" s="26" t="s">
        <v>642</v>
      </c>
      <c r="F298" s="27">
        <v>0</v>
      </c>
      <c r="G298" s="27">
        <v>0</v>
      </c>
      <c r="H298" s="27">
        <v>0</v>
      </c>
      <c r="I298" s="27">
        <v>0</v>
      </c>
      <c r="J298" s="27">
        <v>0</v>
      </c>
      <c r="K298" s="27">
        <v>0</v>
      </c>
      <c r="L298" s="27">
        <v>0</v>
      </c>
      <c r="M298" s="27">
        <v>0</v>
      </c>
      <c r="N298" s="27">
        <v>0</v>
      </c>
      <c r="O298" s="27">
        <v>0</v>
      </c>
      <c r="P298" s="27">
        <v>0</v>
      </c>
      <c r="Q298" s="27">
        <v>0</v>
      </c>
      <c r="R298" s="27">
        <v>0</v>
      </c>
      <c r="S298" s="27">
        <v>0</v>
      </c>
      <c r="T298" s="27">
        <v>0</v>
      </c>
      <c r="U298" s="27">
        <v>0</v>
      </c>
      <c r="V298" s="27">
        <v>0</v>
      </c>
      <c r="W298" s="27">
        <v>0</v>
      </c>
      <c r="X298" s="27">
        <v>0</v>
      </c>
      <c r="Y298" s="27">
        <v>0</v>
      </c>
    </row>
    <row r="299" spans="1:25" ht="60" x14ac:dyDescent="0.25">
      <c r="A299" s="1">
        <v>697</v>
      </c>
      <c r="C299" s="26" t="s">
        <v>637</v>
      </c>
      <c r="D299" s="26" t="s">
        <v>643</v>
      </c>
      <c r="E299" s="26" t="s">
        <v>644</v>
      </c>
      <c r="F299" s="27">
        <v>0</v>
      </c>
      <c r="G299" s="27">
        <v>0</v>
      </c>
      <c r="H299" s="27">
        <v>0</v>
      </c>
      <c r="I299" s="27">
        <v>0</v>
      </c>
      <c r="J299" s="27">
        <v>0</v>
      </c>
      <c r="K299" s="27">
        <v>0</v>
      </c>
      <c r="L299" s="27">
        <v>0</v>
      </c>
      <c r="M299" s="27">
        <v>0</v>
      </c>
      <c r="N299" s="27">
        <v>0</v>
      </c>
      <c r="O299" s="27">
        <v>0</v>
      </c>
      <c r="P299" s="27">
        <v>0</v>
      </c>
      <c r="Q299" s="27">
        <v>0</v>
      </c>
      <c r="R299" s="27">
        <v>0</v>
      </c>
      <c r="S299" s="27">
        <v>0</v>
      </c>
      <c r="T299" s="27">
        <v>0</v>
      </c>
      <c r="U299" s="27">
        <v>0</v>
      </c>
      <c r="V299" s="27">
        <v>0</v>
      </c>
      <c r="W299" s="27">
        <v>0</v>
      </c>
      <c r="X299" s="27">
        <v>0</v>
      </c>
      <c r="Y299" s="27">
        <v>0</v>
      </c>
    </row>
    <row r="300" spans="1:25" ht="60" x14ac:dyDescent="0.25">
      <c r="A300" s="1">
        <v>721</v>
      </c>
      <c r="C300" s="26" t="s">
        <v>637</v>
      </c>
      <c r="D300" s="26" t="s">
        <v>645</v>
      </c>
      <c r="E300" s="26" t="s">
        <v>646</v>
      </c>
      <c r="F300" s="27">
        <v>0</v>
      </c>
      <c r="G300" s="27">
        <v>0</v>
      </c>
      <c r="H300" s="27">
        <v>0</v>
      </c>
      <c r="I300" s="27">
        <v>0</v>
      </c>
      <c r="J300" s="27">
        <v>0</v>
      </c>
      <c r="K300" s="27">
        <v>0</v>
      </c>
      <c r="L300" s="27">
        <v>0</v>
      </c>
      <c r="M300" s="27">
        <v>0</v>
      </c>
      <c r="N300" s="27">
        <v>0</v>
      </c>
      <c r="O300" s="27">
        <v>0</v>
      </c>
      <c r="P300" s="27">
        <v>0</v>
      </c>
      <c r="Q300" s="27">
        <v>0</v>
      </c>
      <c r="R300" s="27">
        <v>0</v>
      </c>
      <c r="S300" s="27">
        <v>0</v>
      </c>
      <c r="T300" s="27">
        <v>0</v>
      </c>
      <c r="U300" s="27">
        <v>0</v>
      </c>
      <c r="V300" s="27">
        <v>0</v>
      </c>
      <c r="W300" s="27">
        <v>0</v>
      </c>
      <c r="X300" s="27">
        <v>0</v>
      </c>
      <c r="Y300" s="27">
        <v>0</v>
      </c>
    </row>
    <row r="301" spans="1:25" ht="45" x14ac:dyDescent="0.25">
      <c r="A301" s="1">
        <v>3035</v>
      </c>
      <c r="C301" s="26" t="s">
        <v>637</v>
      </c>
      <c r="D301" s="26" t="s">
        <v>647</v>
      </c>
      <c r="E301" s="26" t="s">
        <v>648</v>
      </c>
      <c r="F301" s="27">
        <v>0</v>
      </c>
      <c r="G301" s="27">
        <v>0</v>
      </c>
      <c r="H301" s="27">
        <v>0</v>
      </c>
      <c r="I301" s="27">
        <v>0</v>
      </c>
      <c r="J301" s="27">
        <v>0</v>
      </c>
      <c r="K301" s="27">
        <v>0</v>
      </c>
      <c r="L301" s="27">
        <v>0</v>
      </c>
      <c r="M301" s="27">
        <v>0</v>
      </c>
      <c r="N301" s="27">
        <v>0</v>
      </c>
      <c r="O301" s="27">
        <v>0</v>
      </c>
      <c r="P301" s="27">
        <v>0</v>
      </c>
      <c r="Q301" s="27">
        <v>0</v>
      </c>
      <c r="R301" s="27">
        <v>0</v>
      </c>
      <c r="S301" s="27">
        <v>0</v>
      </c>
      <c r="T301" s="27">
        <v>0</v>
      </c>
      <c r="U301" s="27">
        <v>0</v>
      </c>
      <c r="V301" s="27">
        <v>0</v>
      </c>
      <c r="W301" s="27">
        <v>0</v>
      </c>
      <c r="X301" s="27">
        <v>0</v>
      </c>
      <c r="Y301" s="27">
        <v>0</v>
      </c>
    </row>
    <row r="302" spans="1:25" ht="75" x14ac:dyDescent="0.25">
      <c r="A302" s="1" t="s">
        <v>649</v>
      </c>
      <c r="C302" s="26" t="s">
        <v>637</v>
      </c>
      <c r="D302" s="26" t="s">
        <v>650</v>
      </c>
      <c r="E302" s="26" t="s">
        <v>651</v>
      </c>
      <c r="F302" s="27">
        <v>0</v>
      </c>
      <c r="G302" s="27">
        <v>0</v>
      </c>
      <c r="H302" s="27">
        <v>0</v>
      </c>
      <c r="I302" s="27">
        <v>0</v>
      </c>
      <c r="J302" s="27">
        <v>0</v>
      </c>
      <c r="K302" s="27">
        <v>0.45820384119999996</v>
      </c>
      <c r="L302" s="27">
        <v>0</v>
      </c>
      <c r="M302" s="27">
        <v>0.39141584119999995</v>
      </c>
      <c r="N302" s="27">
        <v>0</v>
      </c>
      <c r="O302" s="27">
        <v>6.6788E-2</v>
      </c>
      <c r="P302" s="27">
        <v>0.45820384119999996</v>
      </c>
      <c r="Q302" s="27">
        <v>0</v>
      </c>
      <c r="R302" s="27">
        <v>0.39141584119999995</v>
      </c>
      <c r="S302" s="27">
        <v>0</v>
      </c>
      <c r="T302" s="27">
        <v>6.6788E-2</v>
      </c>
      <c r="U302" s="27">
        <v>0.40530833999999999</v>
      </c>
      <c r="V302" s="27">
        <v>0</v>
      </c>
      <c r="W302" s="27">
        <v>0.33170833999999999</v>
      </c>
      <c r="X302" s="27">
        <v>0</v>
      </c>
      <c r="Y302" s="27">
        <v>7.3599999999999999E-2</v>
      </c>
    </row>
    <row r="303" spans="1:25" ht="60" x14ac:dyDescent="0.25">
      <c r="A303" s="1">
        <v>3026</v>
      </c>
      <c r="C303" s="26" t="s">
        <v>637</v>
      </c>
      <c r="D303" s="26" t="s">
        <v>652</v>
      </c>
      <c r="E303" s="26" t="s">
        <v>653</v>
      </c>
      <c r="F303" s="27">
        <v>0</v>
      </c>
      <c r="G303" s="27">
        <v>0</v>
      </c>
      <c r="H303" s="27">
        <v>0</v>
      </c>
      <c r="I303" s="27">
        <v>0</v>
      </c>
      <c r="J303" s="27">
        <v>0</v>
      </c>
      <c r="K303" s="27">
        <v>1.4E-2</v>
      </c>
      <c r="L303" s="27">
        <v>0</v>
      </c>
      <c r="M303" s="27">
        <v>0</v>
      </c>
      <c r="N303" s="27">
        <v>0</v>
      </c>
      <c r="O303" s="27">
        <v>1.4E-2</v>
      </c>
      <c r="P303" s="27">
        <v>1.4E-2</v>
      </c>
      <c r="Q303" s="27">
        <v>0</v>
      </c>
      <c r="R303" s="27">
        <v>0</v>
      </c>
      <c r="S303" s="27">
        <v>0</v>
      </c>
      <c r="T303" s="27">
        <v>1.4E-2</v>
      </c>
      <c r="U303" s="27">
        <v>1.4E-2</v>
      </c>
      <c r="V303" s="27">
        <v>0</v>
      </c>
      <c r="W303" s="27">
        <v>0</v>
      </c>
      <c r="X303" s="27">
        <v>0</v>
      </c>
      <c r="Y303" s="27">
        <v>1.4E-2</v>
      </c>
    </row>
    <row r="304" spans="1:25" ht="30" x14ac:dyDescent="0.25">
      <c r="A304" s="1">
        <v>139</v>
      </c>
      <c r="C304" s="26" t="s">
        <v>637</v>
      </c>
      <c r="D304" s="26" t="s">
        <v>654</v>
      </c>
      <c r="E304" s="26" t="s">
        <v>655</v>
      </c>
      <c r="F304" s="27">
        <v>0</v>
      </c>
      <c r="G304" s="27">
        <v>0</v>
      </c>
      <c r="H304" s="27">
        <v>0</v>
      </c>
      <c r="I304" s="27">
        <v>0</v>
      </c>
      <c r="J304" s="27">
        <v>0</v>
      </c>
      <c r="K304" s="27">
        <v>2.0980507899999994</v>
      </c>
      <c r="L304" s="27">
        <v>0</v>
      </c>
      <c r="M304" s="27">
        <v>0</v>
      </c>
      <c r="N304" s="27">
        <v>0</v>
      </c>
      <c r="O304" s="27">
        <v>2.0980507899999994</v>
      </c>
      <c r="P304" s="27">
        <v>2.0980507899999994</v>
      </c>
      <c r="Q304" s="27">
        <v>0</v>
      </c>
      <c r="R304" s="27">
        <v>0</v>
      </c>
      <c r="S304" s="27">
        <v>0</v>
      </c>
      <c r="T304" s="27">
        <v>2.0980507899999994</v>
      </c>
      <c r="U304" s="27">
        <v>2.0793144699999999</v>
      </c>
      <c r="V304" s="27">
        <v>0</v>
      </c>
      <c r="W304" s="27">
        <v>0</v>
      </c>
      <c r="X304" s="27">
        <v>0</v>
      </c>
      <c r="Y304" s="27">
        <v>2.0793144699999999</v>
      </c>
    </row>
    <row r="305" spans="1:25" ht="45" x14ac:dyDescent="0.25">
      <c r="A305" s="1">
        <v>2723</v>
      </c>
      <c r="C305" s="26" t="s">
        <v>637</v>
      </c>
      <c r="D305" s="26" t="s">
        <v>656</v>
      </c>
      <c r="E305" s="26" t="s">
        <v>657</v>
      </c>
      <c r="F305" s="27">
        <v>0</v>
      </c>
      <c r="G305" s="27">
        <v>0</v>
      </c>
      <c r="H305" s="27">
        <v>0</v>
      </c>
      <c r="I305" s="27">
        <v>0</v>
      </c>
      <c r="J305" s="27">
        <v>0</v>
      </c>
      <c r="K305" s="27">
        <v>3.2067819011999985</v>
      </c>
      <c r="L305" s="27">
        <v>0</v>
      </c>
      <c r="M305" s="27">
        <v>1.05206033</v>
      </c>
      <c r="N305" s="27">
        <v>2.1547215711999987</v>
      </c>
      <c r="O305" s="27">
        <v>0</v>
      </c>
      <c r="P305" s="27">
        <v>3.2067819011999985</v>
      </c>
      <c r="Q305" s="27">
        <v>0</v>
      </c>
      <c r="R305" s="27">
        <v>1.05206033</v>
      </c>
      <c r="S305" s="27">
        <v>2.1547215711999987</v>
      </c>
      <c r="T305" s="27">
        <v>0</v>
      </c>
      <c r="U305" s="27">
        <v>0</v>
      </c>
      <c r="V305" s="27">
        <v>0</v>
      </c>
      <c r="W305" s="27">
        <v>0</v>
      </c>
      <c r="X305" s="27">
        <v>0</v>
      </c>
      <c r="Y305" s="27">
        <v>0</v>
      </c>
    </row>
    <row r="306" spans="1:25" ht="45" x14ac:dyDescent="0.25">
      <c r="A306" s="1">
        <v>0</v>
      </c>
      <c r="C306" s="17" t="s">
        <v>658</v>
      </c>
      <c r="D306" s="20" t="s">
        <v>659</v>
      </c>
      <c r="E306" s="17" t="s">
        <v>40</v>
      </c>
      <c r="F306" s="27">
        <v>0</v>
      </c>
      <c r="G306" s="27">
        <v>0</v>
      </c>
      <c r="H306" s="27">
        <v>0</v>
      </c>
      <c r="I306" s="27">
        <v>0</v>
      </c>
      <c r="J306" s="27">
        <v>0</v>
      </c>
      <c r="K306" s="27">
        <v>3.3210000000000003E-2</v>
      </c>
      <c r="L306" s="27">
        <v>0</v>
      </c>
      <c r="M306" s="27">
        <v>0</v>
      </c>
      <c r="N306" s="27">
        <v>3.3210000000000003E-2</v>
      </c>
      <c r="O306" s="27">
        <v>0</v>
      </c>
      <c r="P306" s="27">
        <v>3.3210000000000003E-2</v>
      </c>
      <c r="Q306" s="27">
        <v>0</v>
      </c>
      <c r="R306" s="27">
        <v>0</v>
      </c>
      <c r="S306" s="27">
        <v>3.3210000000000003E-2</v>
      </c>
      <c r="T306" s="27">
        <v>0</v>
      </c>
      <c r="U306" s="27">
        <v>3.3210000000000003E-2</v>
      </c>
      <c r="V306" s="27">
        <v>0</v>
      </c>
      <c r="W306" s="27">
        <v>0</v>
      </c>
      <c r="X306" s="27">
        <v>3.3210000000000003E-2</v>
      </c>
      <c r="Y306" s="27">
        <v>0</v>
      </c>
    </row>
    <row r="307" spans="1:25" ht="60" x14ac:dyDescent="0.25">
      <c r="A307" s="1" t="s">
        <v>660</v>
      </c>
      <c r="C307" s="26" t="s">
        <v>658</v>
      </c>
      <c r="D307" s="26" t="s">
        <v>661</v>
      </c>
      <c r="E307" s="26" t="s">
        <v>662</v>
      </c>
      <c r="F307" s="27">
        <v>0</v>
      </c>
      <c r="G307" s="27">
        <v>0</v>
      </c>
      <c r="H307" s="27">
        <v>0</v>
      </c>
      <c r="I307" s="27">
        <v>0</v>
      </c>
      <c r="J307" s="27">
        <v>0</v>
      </c>
      <c r="K307" s="27">
        <v>1.8450000000000001E-2</v>
      </c>
      <c r="L307" s="27">
        <v>0</v>
      </c>
      <c r="M307" s="27">
        <v>0</v>
      </c>
      <c r="N307" s="27">
        <v>1.8450000000000001E-2</v>
      </c>
      <c r="O307" s="27">
        <v>0</v>
      </c>
      <c r="P307" s="27">
        <v>1.8450000000000001E-2</v>
      </c>
      <c r="Q307" s="27">
        <v>0</v>
      </c>
      <c r="R307" s="27">
        <v>0</v>
      </c>
      <c r="S307" s="27">
        <v>1.8450000000000001E-2</v>
      </c>
      <c r="T307" s="27">
        <v>0</v>
      </c>
      <c r="U307" s="27">
        <v>1.8450000000000001E-2</v>
      </c>
      <c r="V307" s="27">
        <v>0</v>
      </c>
      <c r="W307" s="27">
        <v>0</v>
      </c>
      <c r="X307" s="27">
        <v>1.8450000000000001E-2</v>
      </c>
      <c r="Y307" s="27">
        <v>0</v>
      </c>
    </row>
    <row r="308" spans="1:25" ht="60" x14ac:dyDescent="0.25">
      <c r="A308" s="1" t="s">
        <v>663</v>
      </c>
      <c r="C308" s="26" t="s">
        <v>658</v>
      </c>
      <c r="D308" s="26" t="s">
        <v>664</v>
      </c>
      <c r="E308" s="26" t="s">
        <v>665</v>
      </c>
      <c r="F308" s="27">
        <v>0</v>
      </c>
      <c r="G308" s="27">
        <v>0</v>
      </c>
      <c r="H308" s="27">
        <v>0</v>
      </c>
      <c r="I308" s="27">
        <v>0</v>
      </c>
      <c r="J308" s="27">
        <v>0</v>
      </c>
      <c r="K308" s="27">
        <v>1.4760000000000001E-2</v>
      </c>
      <c r="L308" s="27">
        <v>0</v>
      </c>
      <c r="M308" s="27">
        <v>0</v>
      </c>
      <c r="N308" s="27">
        <v>1.4760000000000001E-2</v>
      </c>
      <c r="O308" s="27">
        <v>0</v>
      </c>
      <c r="P308" s="27">
        <v>1.4760000000000001E-2</v>
      </c>
      <c r="Q308" s="27">
        <v>0</v>
      </c>
      <c r="R308" s="27">
        <v>0</v>
      </c>
      <c r="S308" s="27">
        <v>1.4760000000000001E-2</v>
      </c>
      <c r="T308" s="27">
        <v>0</v>
      </c>
      <c r="U308" s="27">
        <v>1.4760000000000001E-2</v>
      </c>
      <c r="V308" s="27">
        <v>0</v>
      </c>
      <c r="W308" s="27">
        <v>0</v>
      </c>
      <c r="X308" s="27">
        <v>1.4760000000000001E-2</v>
      </c>
      <c r="Y308" s="27">
        <v>0</v>
      </c>
    </row>
    <row r="309" spans="1:25" ht="30" x14ac:dyDescent="0.25">
      <c r="A309" s="1">
        <v>0</v>
      </c>
      <c r="C309" s="17" t="s">
        <v>666</v>
      </c>
      <c r="D309" s="20" t="s">
        <v>35</v>
      </c>
      <c r="E309" s="17" t="s">
        <v>40</v>
      </c>
      <c r="F309" s="27">
        <v>0</v>
      </c>
      <c r="G309" s="27">
        <v>0</v>
      </c>
      <c r="H309" s="27">
        <v>0</v>
      </c>
      <c r="I309" s="27">
        <v>0</v>
      </c>
      <c r="J309" s="27">
        <v>0</v>
      </c>
      <c r="K309" s="27">
        <v>0.41488399999999998</v>
      </c>
      <c r="L309" s="27">
        <v>0</v>
      </c>
      <c r="M309" s="27">
        <v>0</v>
      </c>
      <c r="N309" s="27">
        <v>0.41488399999999998</v>
      </c>
      <c r="O309" s="27">
        <v>0</v>
      </c>
      <c r="P309" s="27">
        <v>0.41488399999999998</v>
      </c>
      <c r="Q309" s="27">
        <v>0</v>
      </c>
      <c r="R309" s="27">
        <v>0</v>
      </c>
      <c r="S309" s="27">
        <v>0.41488399999999998</v>
      </c>
      <c r="T309" s="27">
        <v>0</v>
      </c>
      <c r="U309" s="27">
        <v>0.41378569491525424</v>
      </c>
      <c r="V309" s="27">
        <v>0</v>
      </c>
      <c r="W309" s="27">
        <v>0</v>
      </c>
      <c r="X309" s="27">
        <v>0.41378569491525424</v>
      </c>
      <c r="Y309" s="27">
        <v>0</v>
      </c>
    </row>
    <row r="310" spans="1:25" ht="21" customHeight="1" x14ac:dyDescent="0.25">
      <c r="A310" s="1">
        <v>0</v>
      </c>
      <c r="C310" s="17" t="s">
        <v>667</v>
      </c>
      <c r="D310" s="20" t="s">
        <v>668</v>
      </c>
      <c r="E310" s="17" t="s">
        <v>40</v>
      </c>
      <c r="F310" s="27">
        <v>0</v>
      </c>
      <c r="G310" s="27">
        <v>0</v>
      </c>
      <c r="H310" s="27">
        <v>0</v>
      </c>
      <c r="I310" s="27">
        <v>0</v>
      </c>
      <c r="J310" s="27">
        <v>0</v>
      </c>
      <c r="K310" s="27">
        <v>0.41488399999999998</v>
      </c>
      <c r="L310" s="27">
        <v>0</v>
      </c>
      <c r="M310" s="27">
        <v>0</v>
      </c>
      <c r="N310" s="27">
        <v>0.41488399999999998</v>
      </c>
      <c r="O310" s="27">
        <v>0</v>
      </c>
      <c r="P310" s="27">
        <v>0.41488399999999998</v>
      </c>
      <c r="Q310" s="27">
        <v>0</v>
      </c>
      <c r="R310" s="27">
        <v>0</v>
      </c>
      <c r="S310" s="27">
        <v>0.41488399999999998</v>
      </c>
      <c r="T310" s="27">
        <v>0</v>
      </c>
      <c r="U310" s="27">
        <v>0.41378569491525424</v>
      </c>
      <c r="V310" s="27">
        <v>0</v>
      </c>
      <c r="W310" s="27">
        <v>0</v>
      </c>
      <c r="X310" s="27">
        <v>0.41378569491525424</v>
      </c>
      <c r="Y310" s="27">
        <v>0</v>
      </c>
    </row>
    <row r="311" spans="1:25" ht="60" x14ac:dyDescent="0.25">
      <c r="A311" s="1" t="s">
        <v>669</v>
      </c>
      <c r="C311" s="26" t="s">
        <v>667</v>
      </c>
      <c r="D311" s="26" t="s">
        <v>670</v>
      </c>
      <c r="E311" s="26" t="s">
        <v>671</v>
      </c>
      <c r="F311" s="27">
        <v>0</v>
      </c>
      <c r="G311" s="27">
        <v>0</v>
      </c>
      <c r="H311" s="27">
        <v>0</v>
      </c>
      <c r="I311" s="27">
        <v>0</v>
      </c>
      <c r="J311" s="27">
        <v>0</v>
      </c>
      <c r="K311" s="27">
        <v>0</v>
      </c>
      <c r="L311" s="27">
        <v>0</v>
      </c>
      <c r="M311" s="27">
        <v>0</v>
      </c>
      <c r="N311" s="27">
        <v>0</v>
      </c>
      <c r="O311" s="27">
        <v>0</v>
      </c>
      <c r="P311" s="27">
        <v>0</v>
      </c>
      <c r="Q311" s="27">
        <v>0</v>
      </c>
      <c r="R311" s="27">
        <v>0</v>
      </c>
      <c r="S311" s="27">
        <v>0</v>
      </c>
      <c r="T311" s="27">
        <v>0</v>
      </c>
      <c r="U311" s="27">
        <v>0</v>
      </c>
      <c r="V311" s="27">
        <v>0</v>
      </c>
      <c r="W311" s="27">
        <v>0</v>
      </c>
      <c r="X311" s="27">
        <v>0</v>
      </c>
      <c r="Y311" s="27">
        <v>0</v>
      </c>
    </row>
    <row r="312" spans="1:25" ht="75" x14ac:dyDescent="0.25">
      <c r="A312" s="1" t="s">
        <v>672</v>
      </c>
      <c r="C312" s="26" t="s">
        <v>667</v>
      </c>
      <c r="D312" s="26" t="s">
        <v>673</v>
      </c>
      <c r="E312" s="26" t="s">
        <v>674</v>
      </c>
      <c r="F312" s="27">
        <v>0</v>
      </c>
      <c r="G312" s="27">
        <v>0</v>
      </c>
      <c r="H312" s="27">
        <v>0</v>
      </c>
      <c r="I312" s="27">
        <v>0</v>
      </c>
      <c r="J312" s="27">
        <v>0</v>
      </c>
      <c r="K312" s="27">
        <v>0</v>
      </c>
      <c r="L312" s="27">
        <v>0</v>
      </c>
      <c r="M312" s="27">
        <v>0</v>
      </c>
      <c r="N312" s="27">
        <v>0</v>
      </c>
      <c r="O312" s="27">
        <v>0</v>
      </c>
      <c r="P312" s="27">
        <v>0</v>
      </c>
      <c r="Q312" s="27">
        <v>0</v>
      </c>
      <c r="R312" s="27">
        <v>0</v>
      </c>
      <c r="S312" s="27">
        <v>0</v>
      </c>
      <c r="T312" s="27">
        <v>0</v>
      </c>
      <c r="U312" s="27">
        <v>0</v>
      </c>
      <c r="V312" s="27">
        <v>0</v>
      </c>
      <c r="W312" s="27">
        <v>0</v>
      </c>
      <c r="X312" s="27">
        <v>0</v>
      </c>
      <c r="Y312" s="27">
        <v>0</v>
      </c>
    </row>
    <row r="313" spans="1:25" ht="60" x14ac:dyDescent="0.25">
      <c r="A313" s="1" t="s">
        <v>675</v>
      </c>
      <c r="C313" s="26" t="s">
        <v>667</v>
      </c>
      <c r="D313" s="26" t="s">
        <v>676</v>
      </c>
      <c r="E313" s="26" t="s">
        <v>677</v>
      </c>
      <c r="F313" s="27">
        <v>0</v>
      </c>
      <c r="G313" s="27">
        <v>0</v>
      </c>
      <c r="H313" s="27">
        <v>0</v>
      </c>
      <c r="I313" s="27">
        <v>0</v>
      </c>
      <c r="J313" s="27">
        <v>0</v>
      </c>
      <c r="K313" s="27">
        <v>0</v>
      </c>
      <c r="L313" s="27">
        <v>0</v>
      </c>
      <c r="M313" s="27">
        <v>0</v>
      </c>
      <c r="N313" s="27">
        <v>0</v>
      </c>
      <c r="O313" s="27">
        <v>0</v>
      </c>
      <c r="P313" s="27">
        <v>0</v>
      </c>
      <c r="Q313" s="27">
        <v>0</v>
      </c>
      <c r="R313" s="27">
        <v>0</v>
      </c>
      <c r="S313" s="27">
        <v>0</v>
      </c>
      <c r="T313" s="27">
        <v>0</v>
      </c>
      <c r="U313" s="27">
        <v>0</v>
      </c>
      <c r="V313" s="27">
        <v>0</v>
      </c>
      <c r="W313" s="27">
        <v>0</v>
      </c>
      <c r="X313" s="27">
        <v>0</v>
      </c>
      <c r="Y313" s="27">
        <v>0</v>
      </c>
    </row>
    <row r="314" spans="1:25" ht="60" x14ac:dyDescent="0.25">
      <c r="A314" s="1" t="s">
        <v>678</v>
      </c>
      <c r="C314" s="26" t="s">
        <v>667</v>
      </c>
      <c r="D314" s="26" t="s">
        <v>679</v>
      </c>
      <c r="E314" s="26" t="s">
        <v>680</v>
      </c>
      <c r="F314" s="27">
        <v>0</v>
      </c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v>0</v>
      </c>
      <c r="N314" s="27">
        <v>0</v>
      </c>
      <c r="O314" s="27">
        <v>0</v>
      </c>
      <c r="P314" s="27">
        <v>0</v>
      </c>
      <c r="Q314" s="27">
        <v>0</v>
      </c>
      <c r="R314" s="27">
        <v>0</v>
      </c>
      <c r="S314" s="27">
        <v>0</v>
      </c>
      <c r="T314" s="27">
        <v>0</v>
      </c>
      <c r="U314" s="27">
        <v>0</v>
      </c>
      <c r="V314" s="27">
        <v>0</v>
      </c>
      <c r="W314" s="27">
        <v>0</v>
      </c>
      <c r="X314" s="27">
        <v>0</v>
      </c>
      <c r="Y314" s="27">
        <v>0</v>
      </c>
    </row>
    <row r="315" spans="1:25" ht="45" x14ac:dyDescent="0.25">
      <c r="A315" s="1" t="s">
        <v>681</v>
      </c>
      <c r="C315" s="26" t="s">
        <v>667</v>
      </c>
      <c r="D315" s="26" t="s">
        <v>682</v>
      </c>
      <c r="E315" s="26" t="s">
        <v>683</v>
      </c>
      <c r="F315" s="27">
        <v>0</v>
      </c>
      <c r="G315" s="27">
        <v>0</v>
      </c>
      <c r="H315" s="27">
        <v>0</v>
      </c>
      <c r="I315" s="27">
        <v>0</v>
      </c>
      <c r="J315" s="27">
        <v>0</v>
      </c>
      <c r="K315" s="27">
        <v>0</v>
      </c>
      <c r="L315" s="27">
        <v>0</v>
      </c>
      <c r="M315" s="27">
        <v>0</v>
      </c>
      <c r="N315" s="27">
        <v>0</v>
      </c>
      <c r="O315" s="27">
        <v>0</v>
      </c>
      <c r="P315" s="27">
        <v>0</v>
      </c>
      <c r="Q315" s="27">
        <v>0</v>
      </c>
      <c r="R315" s="27">
        <v>0</v>
      </c>
      <c r="S315" s="27">
        <v>0</v>
      </c>
      <c r="T315" s="27">
        <v>0</v>
      </c>
      <c r="U315" s="27">
        <v>0</v>
      </c>
      <c r="V315" s="27">
        <v>0</v>
      </c>
      <c r="W315" s="27">
        <v>0</v>
      </c>
      <c r="X315" s="27">
        <v>0</v>
      </c>
      <c r="Y315" s="27">
        <v>0</v>
      </c>
    </row>
    <row r="316" spans="1:25" ht="45" x14ac:dyDescent="0.25">
      <c r="A316" s="1" t="s">
        <v>684</v>
      </c>
      <c r="C316" s="26" t="s">
        <v>667</v>
      </c>
      <c r="D316" s="26" t="s">
        <v>685</v>
      </c>
      <c r="E316" s="26" t="s">
        <v>686</v>
      </c>
      <c r="F316" s="27">
        <v>0</v>
      </c>
      <c r="G316" s="27">
        <v>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v>0</v>
      </c>
      <c r="N316" s="27">
        <v>0</v>
      </c>
      <c r="O316" s="27">
        <v>0</v>
      </c>
      <c r="P316" s="27">
        <v>0</v>
      </c>
      <c r="Q316" s="27">
        <v>0</v>
      </c>
      <c r="R316" s="27">
        <v>0</v>
      </c>
      <c r="S316" s="27">
        <v>0</v>
      </c>
      <c r="T316" s="27">
        <v>0</v>
      </c>
      <c r="U316" s="27">
        <v>0</v>
      </c>
      <c r="V316" s="27">
        <v>0</v>
      </c>
      <c r="W316" s="27">
        <v>0</v>
      </c>
      <c r="X316" s="27">
        <v>0</v>
      </c>
      <c r="Y316" s="27">
        <v>0</v>
      </c>
    </row>
    <row r="317" spans="1:25" ht="60" x14ac:dyDescent="0.25">
      <c r="A317" s="1" t="s">
        <v>687</v>
      </c>
      <c r="C317" s="26" t="s">
        <v>667</v>
      </c>
      <c r="D317" s="26" t="s">
        <v>688</v>
      </c>
      <c r="E317" s="26" t="s">
        <v>689</v>
      </c>
      <c r="F317" s="27">
        <v>0</v>
      </c>
      <c r="G317" s="27">
        <v>0</v>
      </c>
      <c r="H317" s="27">
        <v>0</v>
      </c>
      <c r="I317" s="27">
        <v>0</v>
      </c>
      <c r="J317" s="27">
        <v>0</v>
      </c>
      <c r="K317" s="27">
        <v>0</v>
      </c>
      <c r="L317" s="27">
        <v>0</v>
      </c>
      <c r="M317" s="27">
        <v>0</v>
      </c>
      <c r="N317" s="27">
        <v>0</v>
      </c>
      <c r="O317" s="27">
        <v>0</v>
      </c>
      <c r="P317" s="27">
        <v>0</v>
      </c>
      <c r="Q317" s="27">
        <v>0</v>
      </c>
      <c r="R317" s="27">
        <v>0</v>
      </c>
      <c r="S317" s="27">
        <v>0</v>
      </c>
      <c r="T317" s="27">
        <v>0</v>
      </c>
      <c r="U317" s="27">
        <v>0</v>
      </c>
      <c r="V317" s="27">
        <v>0</v>
      </c>
      <c r="W317" s="27">
        <v>0</v>
      </c>
      <c r="X317" s="27">
        <v>0</v>
      </c>
      <c r="Y317" s="27">
        <v>0</v>
      </c>
    </row>
    <row r="318" spans="1:25" ht="60" x14ac:dyDescent="0.25">
      <c r="A318" s="1" t="s">
        <v>690</v>
      </c>
      <c r="C318" s="26" t="s">
        <v>667</v>
      </c>
      <c r="D318" s="26" t="s">
        <v>691</v>
      </c>
      <c r="E318" s="26" t="s">
        <v>692</v>
      </c>
      <c r="F318" s="27">
        <v>0</v>
      </c>
      <c r="G318" s="27">
        <v>0</v>
      </c>
      <c r="H318" s="27">
        <v>0</v>
      </c>
      <c r="I318" s="27">
        <v>0</v>
      </c>
      <c r="J318" s="27">
        <v>0</v>
      </c>
      <c r="K318" s="27">
        <v>0</v>
      </c>
      <c r="L318" s="27">
        <v>0</v>
      </c>
      <c r="M318" s="27">
        <v>0</v>
      </c>
      <c r="N318" s="27">
        <v>0</v>
      </c>
      <c r="O318" s="27">
        <v>0</v>
      </c>
      <c r="P318" s="27">
        <v>0</v>
      </c>
      <c r="Q318" s="27">
        <v>0</v>
      </c>
      <c r="R318" s="27">
        <v>0</v>
      </c>
      <c r="S318" s="27">
        <v>0</v>
      </c>
      <c r="T318" s="27">
        <v>0</v>
      </c>
      <c r="U318" s="27">
        <v>0</v>
      </c>
      <c r="V318" s="27">
        <v>0</v>
      </c>
      <c r="W318" s="27">
        <v>0</v>
      </c>
      <c r="X318" s="27">
        <v>0</v>
      </c>
      <c r="Y318" s="27">
        <v>0</v>
      </c>
    </row>
    <row r="319" spans="1:25" ht="60" x14ac:dyDescent="0.25">
      <c r="A319" s="1" t="s">
        <v>693</v>
      </c>
      <c r="C319" s="26" t="s">
        <v>667</v>
      </c>
      <c r="D319" s="26" t="s">
        <v>694</v>
      </c>
      <c r="E319" s="26" t="s">
        <v>695</v>
      </c>
      <c r="F319" s="27">
        <v>0</v>
      </c>
      <c r="G319" s="27">
        <v>0</v>
      </c>
      <c r="H319" s="27">
        <v>0</v>
      </c>
      <c r="I319" s="27">
        <v>0</v>
      </c>
      <c r="J319" s="27">
        <v>0</v>
      </c>
      <c r="K319" s="27">
        <v>0</v>
      </c>
      <c r="L319" s="27">
        <v>0</v>
      </c>
      <c r="M319" s="27">
        <v>0</v>
      </c>
      <c r="N319" s="27">
        <v>0</v>
      </c>
      <c r="O319" s="27">
        <v>0</v>
      </c>
      <c r="P319" s="27">
        <v>0</v>
      </c>
      <c r="Q319" s="27">
        <v>0</v>
      </c>
      <c r="R319" s="27">
        <v>0</v>
      </c>
      <c r="S319" s="27">
        <v>0</v>
      </c>
      <c r="T319" s="27">
        <v>0</v>
      </c>
      <c r="U319" s="27">
        <v>0</v>
      </c>
      <c r="V319" s="27">
        <v>0</v>
      </c>
      <c r="W319" s="27">
        <v>0</v>
      </c>
      <c r="X319" s="27">
        <v>0</v>
      </c>
      <c r="Y319" s="27">
        <v>0</v>
      </c>
    </row>
    <row r="320" spans="1:25" ht="60" x14ac:dyDescent="0.25">
      <c r="A320" s="1" t="s">
        <v>696</v>
      </c>
      <c r="C320" s="26" t="s">
        <v>667</v>
      </c>
      <c r="D320" s="26" t="s">
        <v>697</v>
      </c>
      <c r="E320" s="26" t="s">
        <v>698</v>
      </c>
      <c r="F320" s="27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0</v>
      </c>
      <c r="M320" s="27">
        <v>0</v>
      </c>
      <c r="N320" s="27">
        <v>0</v>
      </c>
      <c r="O320" s="27">
        <v>0</v>
      </c>
      <c r="P320" s="27">
        <v>0</v>
      </c>
      <c r="Q320" s="27">
        <v>0</v>
      </c>
      <c r="R320" s="27">
        <v>0</v>
      </c>
      <c r="S320" s="27">
        <v>0</v>
      </c>
      <c r="T320" s="27">
        <v>0</v>
      </c>
      <c r="U320" s="27">
        <v>0</v>
      </c>
      <c r="V320" s="27">
        <v>0</v>
      </c>
      <c r="W320" s="27">
        <v>0</v>
      </c>
      <c r="X320" s="27">
        <v>0</v>
      </c>
      <c r="Y320" s="27">
        <v>0</v>
      </c>
    </row>
    <row r="321" spans="1:25" ht="60" x14ac:dyDescent="0.25">
      <c r="A321" s="1" t="s">
        <v>699</v>
      </c>
      <c r="C321" s="26" t="s">
        <v>667</v>
      </c>
      <c r="D321" s="26" t="s">
        <v>700</v>
      </c>
      <c r="E321" s="26" t="s">
        <v>701</v>
      </c>
      <c r="F321" s="27">
        <v>0</v>
      </c>
      <c r="G321" s="27">
        <v>0</v>
      </c>
      <c r="H321" s="27">
        <v>0</v>
      </c>
      <c r="I321" s="27">
        <v>0</v>
      </c>
      <c r="J321" s="27">
        <v>0</v>
      </c>
      <c r="K321" s="27">
        <v>0</v>
      </c>
      <c r="L321" s="27">
        <v>0</v>
      </c>
      <c r="M321" s="27">
        <v>0</v>
      </c>
      <c r="N321" s="27">
        <v>0</v>
      </c>
      <c r="O321" s="27">
        <v>0</v>
      </c>
      <c r="P321" s="27">
        <v>0</v>
      </c>
      <c r="Q321" s="27">
        <v>0</v>
      </c>
      <c r="R321" s="27">
        <v>0</v>
      </c>
      <c r="S321" s="27">
        <v>0</v>
      </c>
      <c r="T321" s="27">
        <v>0</v>
      </c>
      <c r="U321" s="27">
        <v>0</v>
      </c>
      <c r="V321" s="27">
        <v>0</v>
      </c>
      <c r="W321" s="27">
        <v>0</v>
      </c>
      <c r="X321" s="27">
        <v>0</v>
      </c>
      <c r="Y321" s="27">
        <v>0</v>
      </c>
    </row>
    <row r="322" spans="1:25" ht="45" x14ac:dyDescent="0.25">
      <c r="A322" s="1" t="s">
        <v>702</v>
      </c>
      <c r="C322" s="26" t="s">
        <v>667</v>
      </c>
      <c r="D322" s="26" t="s">
        <v>703</v>
      </c>
      <c r="E322" s="26" t="s">
        <v>704</v>
      </c>
      <c r="F322" s="27">
        <v>0</v>
      </c>
      <c r="G322" s="27">
        <v>0</v>
      </c>
      <c r="H322" s="27">
        <v>0</v>
      </c>
      <c r="I322" s="27">
        <v>0</v>
      </c>
      <c r="J322" s="27">
        <v>0</v>
      </c>
      <c r="K322" s="27">
        <v>1.124E-2</v>
      </c>
      <c r="L322" s="27">
        <v>0</v>
      </c>
      <c r="M322" s="27">
        <v>0</v>
      </c>
      <c r="N322" s="27">
        <v>1.124E-2</v>
      </c>
      <c r="O322" s="27">
        <v>0</v>
      </c>
      <c r="P322" s="27">
        <v>1.124E-2</v>
      </c>
      <c r="Q322" s="27">
        <v>0</v>
      </c>
      <c r="R322" s="27">
        <v>0</v>
      </c>
      <c r="S322" s="27">
        <v>1.124E-2</v>
      </c>
      <c r="T322" s="27">
        <v>0</v>
      </c>
      <c r="U322" s="27">
        <v>1.124E-2</v>
      </c>
      <c r="V322" s="27">
        <v>0</v>
      </c>
      <c r="W322" s="27">
        <v>0</v>
      </c>
      <c r="X322" s="27">
        <v>1.124E-2</v>
      </c>
      <c r="Y322" s="27">
        <v>0</v>
      </c>
    </row>
    <row r="323" spans="1:25" ht="45" x14ac:dyDescent="0.25">
      <c r="A323" s="1" t="s">
        <v>705</v>
      </c>
      <c r="C323" s="26" t="s">
        <v>667</v>
      </c>
      <c r="D323" s="26" t="s">
        <v>706</v>
      </c>
      <c r="E323" s="26" t="s">
        <v>707</v>
      </c>
      <c r="F323" s="27">
        <v>0</v>
      </c>
      <c r="G323" s="27">
        <v>0</v>
      </c>
      <c r="H323" s="27">
        <v>0</v>
      </c>
      <c r="I323" s="27">
        <v>0</v>
      </c>
      <c r="J323" s="27">
        <v>0</v>
      </c>
      <c r="K323" s="27">
        <v>0</v>
      </c>
      <c r="L323" s="27">
        <v>0</v>
      </c>
      <c r="M323" s="27">
        <v>0</v>
      </c>
      <c r="N323" s="27">
        <v>0</v>
      </c>
      <c r="O323" s="27">
        <v>0</v>
      </c>
      <c r="P323" s="27">
        <v>0</v>
      </c>
      <c r="Q323" s="27">
        <v>0</v>
      </c>
      <c r="R323" s="27">
        <v>0</v>
      </c>
      <c r="S323" s="27">
        <v>0</v>
      </c>
      <c r="T323" s="27">
        <v>0</v>
      </c>
      <c r="U323" s="27">
        <v>0</v>
      </c>
      <c r="V323" s="27">
        <v>0</v>
      </c>
      <c r="W323" s="27">
        <v>0</v>
      </c>
      <c r="X323" s="27">
        <v>0</v>
      </c>
      <c r="Y323" s="27">
        <v>0</v>
      </c>
    </row>
    <row r="324" spans="1:25" ht="45" x14ac:dyDescent="0.25">
      <c r="A324" s="1" t="s">
        <v>708</v>
      </c>
      <c r="C324" s="26" t="s">
        <v>667</v>
      </c>
      <c r="D324" s="26" t="s">
        <v>709</v>
      </c>
      <c r="E324" s="26" t="s">
        <v>710</v>
      </c>
      <c r="F324" s="27">
        <v>0</v>
      </c>
      <c r="G324" s="27">
        <v>0</v>
      </c>
      <c r="H324" s="27">
        <v>0</v>
      </c>
      <c r="I324" s="27">
        <v>0</v>
      </c>
      <c r="J324" s="27">
        <v>0</v>
      </c>
      <c r="K324" s="27">
        <v>0</v>
      </c>
      <c r="L324" s="27">
        <v>0</v>
      </c>
      <c r="M324" s="27">
        <v>0</v>
      </c>
      <c r="N324" s="27">
        <v>0</v>
      </c>
      <c r="O324" s="27">
        <v>0</v>
      </c>
      <c r="P324" s="27">
        <v>0</v>
      </c>
      <c r="Q324" s="27">
        <v>0</v>
      </c>
      <c r="R324" s="27">
        <v>0</v>
      </c>
      <c r="S324" s="27">
        <v>0</v>
      </c>
      <c r="T324" s="27">
        <v>0</v>
      </c>
      <c r="U324" s="27">
        <v>0</v>
      </c>
      <c r="V324" s="27">
        <v>0</v>
      </c>
      <c r="W324" s="27">
        <v>0</v>
      </c>
      <c r="X324" s="27">
        <v>0</v>
      </c>
      <c r="Y324" s="27">
        <v>0</v>
      </c>
    </row>
    <row r="325" spans="1:25" ht="45" x14ac:dyDescent="0.25">
      <c r="A325" s="1" t="s">
        <v>711</v>
      </c>
      <c r="C325" s="26" t="s">
        <v>667</v>
      </c>
      <c r="D325" s="26" t="s">
        <v>712</v>
      </c>
      <c r="E325" s="26" t="s">
        <v>713</v>
      </c>
      <c r="F325" s="27">
        <v>0</v>
      </c>
      <c r="G325" s="27">
        <v>0</v>
      </c>
      <c r="H325" s="27">
        <v>0</v>
      </c>
      <c r="I325" s="27">
        <v>0</v>
      </c>
      <c r="J325" s="27">
        <v>0</v>
      </c>
      <c r="K325" s="27">
        <v>2.92E-2</v>
      </c>
      <c r="L325" s="27">
        <v>0</v>
      </c>
      <c r="M325" s="27">
        <v>0</v>
      </c>
      <c r="N325" s="27">
        <v>2.92E-2</v>
      </c>
      <c r="O325" s="27">
        <v>0</v>
      </c>
      <c r="P325" s="27">
        <v>2.92E-2</v>
      </c>
      <c r="Q325" s="27">
        <v>0</v>
      </c>
      <c r="R325" s="27">
        <v>0</v>
      </c>
      <c r="S325" s="27">
        <v>2.92E-2</v>
      </c>
      <c r="T325" s="27">
        <v>0</v>
      </c>
      <c r="U325" s="27">
        <v>2.8101694915254237E-2</v>
      </c>
      <c r="V325" s="27">
        <v>0</v>
      </c>
      <c r="W325" s="27">
        <v>0</v>
      </c>
      <c r="X325" s="27">
        <v>2.8101694915254237E-2</v>
      </c>
      <c r="Y325" s="27">
        <v>0</v>
      </c>
    </row>
    <row r="326" spans="1:25" ht="45" x14ac:dyDescent="0.25">
      <c r="A326" s="1" t="s">
        <v>714</v>
      </c>
      <c r="C326" s="26" t="s">
        <v>667</v>
      </c>
      <c r="D326" s="26" t="s">
        <v>715</v>
      </c>
      <c r="E326" s="26" t="s">
        <v>716</v>
      </c>
      <c r="F326" s="27">
        <v>0</v>
      </c>
      <c r="G326" s="27">
        <v>0</v>
      </c>
      <c r="H326" s="27">
        <v>0</v>
      </c>
      <c r="I326" s="27">
        <v>0</v>
      </c>
      <c r="J326" s="27">
        <v>0</v>
      </c>
      <c r="K326" s="27">
        <v>0</v>
      </c>
      <c r="L326" s="27">
        <v>0</v>
      </c>
      <c r="M326" s="27">
        <v>0</v>
      </c>
      <c r="N326" s="27">
        <v>0</v>
      </c>
      <c r="O326" s="27">
        <v>0</v>
      </c>
      <c r="P326" s="27">
        <v>0</v>
      </c>
      <c r="Q326" s="27">
        <v>0</v>
      </c>
      <c r="R326" s="27">
        <v>0</v>
      </c>
      <c r="S326" s="27">
        <v>0</v>
      </c>
      <c r="T326" s="27">
        <v>0</v>
      </c>
      <c r="U326" s="27">
        <v>0</v>
      </c>
      <c r="V326" s="27">
        <v>0</v>
      </c>
      <c r="W326" s="27">
        <v>0</v>
      </c>
      <c r="X326" s="27">
        <v>0</v>
      </c>
      <c r="Y326" s="27">
        <v>0</v>
      </c>
    </row>
    <row r="327" spans="1:25" ht="30" x14ac:dyDescent="0.25">
      <c r="A327" s="1" t="s">
        <v>717</v>
      </c>
      <c r="C327" s="26" t="s">
        <v>667</v>
      </c>
      <c r="D327" s="26" t="s">
        <v>718</v>
      </c>
      <c r="E327" s="26" t="s">
        <v>719</v>
      </c>
      <c r="F327" s="27">
        <v>0</v>
      </c>
      <c r="G327" s="27">
        <v>0</v>
      </c>
      <c r="H327" s="27">
        <v>0</v>
      </c>
      <c r="I327" s="27">
        <v>0</v>
      </c>
      <c r="J327" s="27">
        <v>0</v>
      </c>
      <c r="K327" s="27">
        <v>0</v>
      </c>
      <c r="L327" s="27">
        <v>0</v>
      </c>
      <c r="M327" s="27">
        <v>0</v>
      </c>
      <c r="N327" s="27">
        <v>0</v>
      </c>
      <c r="O327" s="27">
        <v>0</v>
      </c>
      <c r="P327" s="27">
        <v>0</v>
      </c>
      <c r="Q327" s="27">
        <v>0</v>
      </c>
      <c r="R327" s="27">
        <v>0</v>
      </c>
      <c r="S327" s="27">
        <v>0</v>
      </c>
      <c r="T327" s="27">
        <v>0</v>
      </c>
      <c r="U327" s="27">
        <v>0</v>
      </c>
      <c r="V327" s="27">
        <v>0</v>
      </c>
      <c r="W327" s="27">
        <v>0</v>
      </c>
      <c r="X327" s="27">
        <v>0</v>
      </c>
      <c r="Y327" s="27">
        <v>0</v>
      </c>
    </row>
    <row r="328" spans="1:25" ht="60" x14ac:dyDescent="0.25">
      <c r="A328" s="1" t="s">
        <v>720</v>
      </c>
      <c r="C328" s="26" t="s">
        <v>667</v>
      </c>
      <c r="D328" s="26" t="s">
        <v>721</v>
      </c>
      <c r="E328" s="26" t="s">
        <v>722</v>
      </c>
      <c r="F328" s="27">
        <v>0</v>
      </c>
      <c r="G328" s="27">
        <v>0</v>
      </c>
      <c r="H328" s="27">
        <v>0</v>
      </c>
      <c r="I328" s="27">
        <v>0</v>
      </c>
      <c r="J328" s="27">
        <v>0</v>
      </c>
      <c r="K328" s="27">
        <v>0</v>
      </c>
      <c r="L328" s="27">
        <v>0</v>
      </c>
      <c r="M328" s="27">
        <v>0</v>
      </c>
      <c r="N328" s="27">
        <v>0</v>
      </c>
      <c r="O328" s="27">
        <v>0</v>
      </c>
      <c r="P328" s="27">
        <v>0</v>
      </c>
      <c r="Q328" s="27">
        <v>0</v>
      </c>
      <c r="R328" s="27">
        <v>0</v>
      </c>
      <c r="S328" s="27">
        <v>0</v>
      </c>
      <c r="T328" s="27">
        <v>0</v>
      </c>
      <c r="U328" s="27">
        <v>0</v>
      </c>
      <c r="V328" s="27">
        <v>0</v>
      </c>
      <c r="W328" s="27">
        <v>0</v>
      </c>
      <c r="X328" s="27">
        <v>0</v>
      </c>
      <c r="Y328" s="27">
        <v>0</v>
      </c>
    </row>
    <row r="329" spans="1:25" ht="45" x14ac:dyDescent="0.25">
      <c r="A329" s="1" t="s">
        <v>723</v>
      </c>
      <c r="C329" s="26" t="s">
        <v>667</v>
      </c>
      <c r="D329" s="26" t="s">
        <v>724</v>
      </c>
      <c r="E329" s="26" t="s">
        <v>725</v>
      </c>
      <c r="F329" s="27">
        <v>0</v>
      </c>
      <c r="G329" s="27">
        <v>0</v>
      </c>
      <c r="H329" s="27">
        <v>0</v>
      </c>
      <c r="I329" s="27">
        <v>0</v>
      </c>
      <c r="J329" s="27">
        <v>0</v>
      </c>
      <c r="K329" s="27">
        <v>0</v>
      </c>
      <c r="L329" s="27">
        <v>0</v>
      </c>
      <c r="M329" s="27">
        <v>0</v>
      </c>
      <c r="N329" s="27">
        <v>0</v>
      </c>
      <c r="O329" s="27">
        <v>0</v>
      </c>
      <c r="P329" s="27">
        <v>0</v>
      </c>
      <c r="Q329" s="27">
        <v>0</v>
      </c>
      <c r="R329" s="27">
        <v>0</v>
      </c>
      <c r="S329" s="27">
        <v>0</v>
      </c>
      <c r="T329" s="27">
        <v>0</v>
      </c>
      <c r="U329" s="27">
        <v>0</v>
      </c>
      <c r="V329" s="27">
        <v>0</v>
      </c>
      <c r="W329" s="27">
        <v>0</v>
      </c>
      <c r="X329" s="27">
        <v>0</v>
      </c>
      <c r="Y329" s="27">
        <v>0</v>
      </c>
    </row>
    <row r="330" spans="1:25" ht="45" x14ac:dyDescent="0.25">
      <c r="A330" s="1" t="s">
        <v>726</v>
      </c>
      <c r="C330" s="26" t="s">
        <v>667</v>
      </c>
      <c r="D330" s="26" t="s">
        <v>727</v>
      </c>
      <c r="E330" s="26" t="s">
        <v>728</v>
      </c>
      <c r="F330" s="27">
        <v>0</v>
      </c>
      <c r="G330" s="27">
        <v>0</v>
      </c>
      <c r="H330" s="27">
        <v>0</v>
      </c>
      <c r="I330" s="27">
        <v>0</v>
      </c>
      <c r="J330" s="27">
        <v>0</v>
      </c>
      <c r="K330" s="27">
        <v>0</v>
      </c>
      <c r="L330" s="27">
        <v>0</v>
      </c>
      <c r="M330" s="27">
        <v>0</v>
      </c>
      <c r="N330" s="27">
        <v>0</v>
      </c>
      <c r="O330" s="27">
        <v>0</v>
      </c>
      <c r="P330" s="27">
        <v>0</v>
      </c>
      <c r="Q330" s="27">
        <v>0</v>
      </c>
      <c r="R330" s="27">
        <v>0</v>
      </c>
      <c r="S330" s="27">
        <v>0</v>
      </c>
      <c r="T330" s="27">
        <v>0</v>
      </c>
      <c r="U330" s="27">
        <v>0</v>
      </c>
      <c r="V330" s="27">
        <v>0</v>
      </c>
      <c r="W330" s="27">
        <v>0</v>
      </c>
      <c r="X330" s="27">
        <v>0</v>
      </c>
      <c r="Y330" s="27">
        <v>0</v>
      </c>
    </row>
    <row r="331" spans="1:25" ht="45" x14ac:dyDescent="0.25">
      <c r="A331" s="1" t="s">
        <v>729</v>
      </c>
      <c r="C331" s="26" t="s">
        <v>667</v>
      </c>
      <c r="D331" s="26" t="s">
        <v>730</v>
      </c>
      <c r="E331" s="26" t="s">
        <v>731</v>
      </c>
      <c r="F331" s="27">
        <v>0</v>
      </c>
      <c r="G331" s="27">
        <v>0</v>
      </c>
      <c r="H331" s="27">
        <v>0</v>
      </c>
      <c r="I331" s="27">
        <v>0</v>
      </c>
      <c r="J331" s="27">
        <v>0</v>
      </c>
      <c r="K331" s="27">
        <v>0</v>
      </c>
      <c r="L331" s="27">
        <v>0</v>
      </c>
      <c r="M331" s="27">
        <v>0</v>
      </c>
      <c r="N331" s="27">
        <v>0</v>
      </c>
      <c r="O331" s="27">
        <v>0</v>
      </c>
      <c r="P331" s="27">
        <v>0</v>
      </c>
      <c r="Q331" s="27">
        <v>0</v>
      </c>
      <c r="R331" s="27">
        <v>0</v>
      </c>
      <c r="S331" s="27">
        <v>0</v>
      </c>
      <c r="T331" s="27">
        <v>0</v>
      </c>
      <c r="U331" s="27">
        <v>0</v>
      </c>
      <c r="V331" s="27">
        <v>0</v>
      </c>
      <c r="W331" s="27">
        <v>0</v>
      </c>
      <c r="X331" s="27">
        <v>0</v>
      </c>
      <c r="Y331" s="27">
        <v>0</v>
      </c>
    </row>
    <row r="332" spans="1:25" ht="45" x14ac:dyDescent="0.25">
      <c r="A332" s="1" t="s">
        <v>732</v>
      </c>
      <c r="C332" s="26" t="s">
        <v>667</v>
      </c>
      <c r="D332" s="26" t="s">
        <v>733</v>
      </c>
      <c r="E332" s="26" t="s">
        <v>734</v>
      </c>
      <c r="F332" s="27">
        <v>0</v>
      </c>
      <c r="G332" s="27">
        <v>0</v>
      </c>
      <c r="H332" s="27">
        <v>0</v>
      </c>
      <c r="I332" s="27">
        <v>0</v>
      </c>
      <c r="J332" s="27">
        <v>0</v>
      </c>
      <c r="K332" s="27">
        <v>0</v>
      </c>
      <c r="L332" s="27">
        <v>0</v>
      </c>
      <c r="M332" s="27">
        <v>0</v>
      </c>
      <c r="N332" s="27">
        <v>0</v>
      </c>
      <c r="O332" s="27">
        <v>0</v>
      </c>
      <c r="P332" s="27">
        <v>0</v>
      </c>
      <c r="Q332" s="27">
        <v>0</v>
      </c>
      <c r="R332" s="27">
        <v>0</v>
      </c>
      <c r="S332" s="27">
        <v>0</v>
      </c>
      <c r="T332" s="27">
        <v>0</v>
      </c>
      <c r="U332" s="27">
        <v>0</v>
      </c>
      <c r="V332" s="27">
        <v>0</v>
      </c>
      <c r="W332" s="27">
        <v>0</v>
      </c>
      <c r="X332" s="27">
        <v>0</v>
      </c>
      <c r="Y332" s="27">
        <v>0</v>
      </c>
    </row>
    <row r="333" spans="1:25" ht="45" x14ac:dyDescent="0.25">
      <c r="A333" s="1" t="s">
        <v>735</v>
      </c>
      <c r="C333" s="26" t="s">
        <v>667</v>
      </c>
      <c r="D333" s="26" t="s">
        <v>736</v>
      </c>
      <c r="E333" s="26" t="s">
        <v>737</v>
      </c>
      <c r="F333" s="27">
        <v>0</v>
      </c>
      <c r="G333" s="27">
        <v>0</v>
      </c>
      <c r="H333" s="27">
        <v>0</v>
      </c>
      <c r="I333" s="27">
        <v>0</v>
      </c>
      <c r="J333" s="27">
        <v>0</v>
      </c>
      <c r="K333" s="27">
        <v>0</v>
      </c>
      <c r="L333" s="27">
        <v>0</v>
      </c>
      <c r="M333" s="27">
        <v>0</v>
      </c>
      <c r="N333" s="27">
        <v>0</v>
      </c>
      <c r="O333" s="27">
        <v>0</v>
      </c>
      <c r="P333" s="27">
        <v>0</v>
      </c>
      <c r="Q333" s="27">
        <v>0</v>
      </c>
      <c r="R333" s="27">
        <v>0</v>
      </c>
      <c r="S333" s="27">
        <v>0</v>
      </c>
      <c r="T333" s="27">
        <v>0</v>
      </c>
      <c r="U333" s="27">
        <v>0</v>
      </c>
      <c r="V333" s="27">
        <v>0</v>
      </c>
      <c r="W333" s="27">
        <v>0</v>
      </c>
      <c r="X333" s="27">
        <v>0</v>
      </c>
      <c r="Y333" s="27">
        <v>0</v>
      </c>
    </row>
    <row r="334" spans="1:25" ht="45" x14ac:dyDescent="0.25">
      <c r="A334" s="1" t="s">
        <v>738</v>
      </c>
      <c r="C334" s="26" t="s">
        <v>667</v>
      </c>
      <c r="D334" s="26" t="s">
        <v>739</v>
      </c>
      <c r="E334" s="26" t="s">
        <v>740</v>
      </c>
      <c r="F334" s="27">
        <v>0</v>
      </c>
      <c r="G334" s="27">
        <v>0</v>
      </c>
      <c r="H334" s="27">
        <v>0</v>
      </c>
      <c r="I334" s="27">
        <v>0</v>
      </c>
      <c r="J334" s="27">
        <v>0</v>
      </c>
      <c r="K334" s="27">
        <v>0</v>
      </c>
      <c r="L334" s="27">
        <v>0</v>
      </c>
      <c r="M334" s="27">
        <v>0</v>
      </c>
      <c r="N334" s="27">
        <v>0</v>
      </c>
      <c r="O334" s="27">
        <v>0</v>
      </c>
      <c r="P334" s="27">
        <v>0</v>
      </c>
      <c r="Q334" s="27">
        <v>0</v>
      </c>
      <c r="R334" s="27">
        <v>0</v>
      </c>
      <c r="S334" s="27">
        <v>0</v>
      </c>
      <c r="T334" s="27">
        <v>0</v>
      </c>
      <c r="U334" s="27">
        <v>0</v>
      </c>
      <c r="V334" s="27">
        <v>0</v>
      </c>
      <c r="W334" s="27">
        <v>0</v>
      </c>
      <c r="X334" s="27">
        <v>0</v>
      </c>
      <c r="Y334" s="27">
        <v>0</v>
      </c>
    </row>
    <row r="335" spans="1:25" ht="45" x14ac:dyDescent="0.25">
      <c r="A335" s="1" t="s">
        <v>741</v>
      </c>
      <c r="C335" s="26" t="s">
        <v>667</v>
      </c>
      <c r="D335" s="26" t="s">
        <v>742</v>
      </c>
      <c r="E335" s="26" t="s">
        <v>743</v>
      </c>
      <c r="F335" s="27">
        <v>0</v>
      </c>
      <c r="G335" s="27">
        <v>0</v>
      </c>
      <c r="H335" s="27">
        <v>0</v>
      </c>
      <c r="I335" s="27">
        <v>0</v>
      </c>
      <c r="J335" s="27">
        <v>0</v>
      </c>
      <c r="K335" s="27">
        <v>0</v>
      </c>
      <c r="L335" s="27">
        <v>0</v>
      </c>
      <c r="M335" s="27">
        <v>0</v>
      </c>
      <c r="N335" s="27">
        <v>0</v>
      </c>
      <c r="O335" s="27">
        <v>0</v>
      </c>
      <c r="P335" s="27">
        <v>0</v>
      </c>
      <c r="Q335" s="27">
        <v>0</v>
      </c>
      <c r="R335" s="27">
        <v>0</v>
      </c>
      <c r="S335" s="27">
        <v>0</v>
      </c>
      <c r="T335" s="27">
        <v>0</v>
      </c>
      <c r="U335" s="27">
        <v>0</v>
      </c>
      <c r="V335" s="27">
        <v>0</v>
      </c>
      <c r="W335" s="27">
        <v>0</v>
      </c>
      <c r="X335" s="27">
        <v>0</v>
      </c>
      <c r="Y335" s="27">
        <v>0</v>
      </c>
    </row>
    <row r="336" spans="1:25" ht="30" x14ac:dyDescent="0.25">
      <c r="A336" s="1" t="s">
        <v>744</v>
      </c>
      <c r="C336" s="26" t="s">
        <v>667</v>
      </c>
      <c r="D336" s="26" t="s">
        <v>745</v>
      </c>
      <c r="E336" s="26" t="s">
        <v>746</v>
      </c>
      <c r="F336" s="27">
        <v>0</v>
      </c>
      <c r="G336" s="27">
        <v>0</v>
      </c>
      <c r="H336" s="27">
        <v>0</v>
      </c>
      <c r="I336" s="27">
        <v>0</v>
      </c>
      <c r="J336" s="27">
        <v>0</v>
      </c>
      <c r="K336" s="27">
        <v>0</v>
      </c>
      <c r="L336" s="27">
        <v>0</v>
      </c>
      <c r="M336" s="27">
        <v>0</v>
      </c>
      <c r="N336" s="27">
        <v>0</v>
      </c>
      <c r="O336" s="27">
        <v>0</v>
      </c>
      <c r="P336" s="27">
        <v>0</v>
      </c>
      <c r="Q336" s="27">
        <v>0</v>
      </c>
      <c r="R336" s="27">
        <v>0</v>
      </c>
      <c r="S336" s="27">
        <v>0</v>
      </c>
      <c r="T336" s="27">
        <v>0</v>
      </c>
      <c r="U336" s="27">
        <v>0</v>
      </c>
      <c r="V336" s="27">
        <v>0</v>
      </c>
      <c r="W336" s="27">
        <v>0</v>
      </c>
      <c r="X336" s="27">
        <v>0</v>
      </c>
      <c r="Y336" s="27">
        <v>0</v>
      </c>
    </row>
    <row r="337" spans="1:25" x14ac:dyDescent="0.25">
      <c r="A337" s="1">
        <v>0</v>
      </c>
      <c r="C337" s="17" t="s">
        <v>747</v>
      </c>
      <c r="D337" s="20" t="s">
        <v>748</v>
      </c>
      <c r="E337" s="17" t="s">
        <v>40</v>
      </c>
      <c r="F337" s="27">
        <v>0</v>
      </c>
      <c r="G337" s="27">
        <v>0</v>
      </c>
      <c r="H337" s="27">
        <v>0</v>
      </c>
      <c r="I337" s="27">
        <v>0</v>
      </c>
      <c r="J337" s="27">
        <v>0</v>
      </c>
      <c r="K337" s="27">
        <v>0</v>
      </c>
      <c r="L337" s="27">
        <v>0</v>
      </c>
      <c r="M337" s="27">
        <v>0</v>
      </c>
      <c r="N337" s="27">
        <v>0</v>
      </c>
      <c r="O337" s="27">
        <v>0</v>
      </c>
      <c r="P337" s="27">
        <v>0</v>
      </c>
      <c r="Q337" s="27">
        <v>0</v>
      </c>
      <c r="R337" s="27">
        <v>0</v>
      </c>
      <c r="S337" s="27">
        <v>0</v>
      </c>
      <c r="T337" s="27">
        <v>0</v>
      </c>
      <c r="U337" s="27">
        <v>0</v>
      </c>
      <c r="V337" s="27">
        <v>0</v>
      </c>
      <c r="W337" s="27">
        <v>0</v>
      </c>
      <c r="X337" s="27">
        <v>0</v>
      </c>
      <c r="Y337" s="27">
        <v>0</v>
      </c>
    </row>
    <row r="338" spans="1:25" ht="60" x14ac:dyDescent="0.25">
      <c r="A338" s="1" t="s">
        <v>749</v>
      </c>
      <c r="C338" s="26" t="s">
        <v>747</v>
      </c>
      <c r="D338" s="26" t="s">
        <v>750</v>
      </c>
      <c r="E338" s="26" t="s">
        <v>751</v>
      </c>
      <c r="F338" s="27">
        <v>0</v>
      </c>
      <c r="G338" s="27">
        <v>0</v>
      </c>
      <c r="H338" s="27">
        <v>0</v>
      </c>
      <c r="I338" s="27">
        <v>0</v>
      </c>
      <c r="J338" s="27">
        <v>0</v>
      </c>
      <c r="K338" s="27">
        <v>0.32244400000000001</v>
      </c>
      <c r="L338" s="27">
        <v>0</v>
      </c>
      <c r="M338" s="27">
        <v>0</v>
      </c>
      <c r="N338" s="27">
        <v>0.32244400000000001</v>
      </c>
      <c r="O338" s="27">
        <v>0</v>
      </c>
      <c r="P338" s="27">
        <v>0.32244400000000001</v>
      </c>
      <c r="Q338" s="27">
        <v>0</v>
      </c>
      <c r="R338" s="27">
        <v>0</v>
      </c>
      <c r="S338" s="27">
        <v>0.32244400000000001</v>
      </c>
      <c r="T338" s="27">
        <v>0</v>
      </c>
      <c r="U338" s="27">
        <v>0.32244400000000001</v>
      </c>
      <c r="V338" s="27">
        <v>0</v>
      </c>
      <c r="W338" s="27">
        <v>0</v>
      </c>
      <c r="X338" s="27">
        <v>0.32244400000000001</v>
      </c>
      <c r="Y338" s="27">
        <v>0</v>
      </c>
    </row>
    <row r="339" spans="1:25" ht="45" x14ac:dyDescent="0.25">
      <c r="A339" s="1" t="s">
        <v>752</v>
      </c>
      <c r="C339" s="26" t="s">
        <v>747</v>
      </c>
      <c r="D339" s="26" t="s">
        <v>753</v>
      </c>
      <c r="E339" s="26" t="s">
        <v>754</v>
      </c>
      <c r="F339" s="27">
        <v>0</v>
      </c>
      <c r="G339" s="27">
        <v>0</v>
      </c>
      <c r="H339" s="27">
        <v>0</v>
      </c>
      <c r="I339" s="27">
        <v>0</v>
      </c>
      <c r="J339" s="27">
        <v>0</v>
      </c>
      <c r="K339" s="27">
        <v>5.1999999999999998E-2</v>
      </c>
      <c r="L339" s="27">
        <v>0</v>
      </c>
      <c r="M339" s="27">
        <v>0</v>
      </c>
      <c r="N339" s="27">
        <v>5.1999999999999998E-2</v>
      </c>
      <c r="O339" s="27">
        <v>0</v>
      </c>
      <c r="P339" s="27">
        <v>5.1999999999999998E-2</v>
      </c>
      <c r="Q339" s="27">
        <v>0</v>
      </c>
      <c r="R339" s="27">
        <v>0</v>
      </c>
      <c r="S339" s="27">
        <v>5.1999999999999998E-2</v>
      </c>
      <c r="T339" s="27">
        <v>0</v>
      </c>
      <c r="U339" s="27">
        <v>5.1999999999999998E-2</v>
      </c>
      <c r="V339" s="27">
        <v>0</v>
      </c>
      <c r="W339" s="27">
        <v>0</v>
      </c>
      <c r="X339" s="27">
        <v>5.1999999999999998E-2</v>
      </c>
      <c r="Y339" s="27">
        <v>0</v>
      </c>
    </row>
    <row r="340" spans="1:25" ht="30" x14ac:dyDescent="0.25">
      <c r="A340" s="1">
        <v>0</v>
      </c>
      <c r="C340" s="17">
        <v>1.7</v>
      </c>
      <c r="D340" s="20" t="s">
        <v>755</v>
      </c>
      <c r="E340" s="17" t="s">
        <v>40</v>
      </c>
      <c r="F340" s="27">
        <v>14.684666066666669</v>
      </c>
      <c r="G340" s="27">
        <v>0</v>
      </c>
      <c r="H340" s="27">
        <v>0</v>
      </c>
      <c r="I340" s="27">
        <v>14.684666066666669</v>
      </c>
      <c r="J340" s="27">
        <v>0</v>
      </c>
      <c r="K340" s="27">
        <v>32.206086596200002</v>
      </c>
      <c r="L340" s="27">
        <v>0</v>
      </c>
      <c r="M340" s="27">
        <v>4.8742363699999993</v>
      </c>
      <c r="N340" s="27">
        <v>26.052355706200004</v>
      </c>
      <c r="O340" s="27">
        <v>1.2794945200000001</v>
      </c>
      <c r="P340" s="27">
        <v>17.521420529533337</v>
      </c>
      <c r="Q340" s="27">
        <v>0</v>
      </c>
      <c r="R340" s="27">
        <v>4.8742363699999993</v>
      </c>
      <c r="S340" s="27">
        <v>11.367689639533335</v>
      </c>
      <c r="T340" s="27">
        <v>1.2794945200000001</v>
      </c>
      <c r="U340" s="27">
        <v>16.937838579322033</v>
      </c>
      <c r="V340" s="27">
        <v>0</v>
      </c>
      <c r="W340" s="27">
        <v>7.4003029099999997</v>
      </c>
      <c r="X340" s="27">
        <v>4.5292275899999996</v>
      </c>
      <c r="Y340" s="27">
        <v>5.0083080793220347</v>
      </c>
    </row>
    <row r="341" spans="1:25" ht="30" x14ac:dyDescent="0.25">
      <c r="A341" s="1">
        <v>84</v>
      </c>
      <c r="C341" s="26">
        <v>1.7</v>
      </c>
      <c r="D341" s="26" t="s">
        <v>756</v>
      </c>
      <c r="E341" s="26" t="s">
        <v>757</v>
      </c>
      <c r="F341" s="27">
        <v>0</v>
      </c>
      <c r="G341" s="27">
        <v>0</v>
      </c>
      <c r="H341" s="27">
        <v>0</v>
      </c>
      <c r="I341" s="27">
        <v>0</v>
      </c>
      <c r="J341" s="27">
        <v>0</v>
      </c>
      <c r="K341" s="27">
        <v>0.29199999999999998</v>
      </c>
      <c r="L341" s="27">
        <v>0</v>
      </c>
      <c r="M341" s="27">
        <v>0.29199999999999998</v>
      </c>
      <c r="N341" s="27">
        <v>0</v>
      </c>
      <c r="O341" s="27">
        <v>0</v>
      </c>
      <c r="P341" s="27">
        <v>0.29199999999999998</v>
      </c>
      <c r="Q341" s="27">
        <v>0</v>
      </c>
      <c r="R341" s="27">
        <v>0.29199999999999998</v>
      </c>
      <c r="S341" s="27">
        <v>0</v>
      </c>
      <c r="T341" s="27">
        <v>0</v>
      </c>
      <c r="U341" s="27">
        <v>0.29199999999999998</v>
      </c>
      <c r="V341" s="27">
        <v>0</v>
      </c>
      <c r="W341" s="27">
        <v>0.29199999999999998</v>
      </c>
      <c r="X341" s="27">
        <v>0</v>
      </c>
      <c r="Y341" s="27">
        <v>0</v>
      </c>
    </row>
    <row r="342" spans="1:25" ht="30" x14ac:dyDescent="0.25">
      <c r="A342" s="1">
        <v>2734</v>
      </c>
      <c r="C342" s="26">
        <v>1.7</v>
      </c>
      <c r="D342" s="26" t="s">
        <v>758</v>
      </c>
      <c r="E342" s="26" t="s">
        <v>759</v>
      </c>
      <c r="F342" s="27">
        <v>0</v>
      </c>
      <c r="G342" s="27">
        <v>0</v>
      </c>
      <c r="H342" s="27">
        <v>0</v>
      </c>
      <c r="I342" s="27">
        <v>0</v>
      </c>
      <c r="J342" s="27">
        <v>0</v>
      </c>
      <c r="K342" s="27">
        <v>5.8617308899999996</v>
      </c>
      <c r="L342" s="27">
        <v>0</v>
      </c>
      <c r="M342" s="27">
        <v>4.5822363699999995</v>
      </c>
      <c r="N342" s="27">
        <v>0</v>
      </c>
      <c r="O342" s="27">
        <v>1.2794945200000001</v>
      </c>
      <c r="P342" s="27">
        <v>5.8617308899999996</v>
      </c>
      <c r="Q342" s="27">
        <v>0</v>
      </c>
      <c r="R342" s="27">
        <v>4.5822363699999995</v>
      </c>
      <c r="S342" s="27">
        <v>0</v>
      </c>
      <c r="T342" s="27">
        <v>1.2794945200000001</v>
      </c>
      <c r="U342" s="27">
        <v>8.3877974299999991</v>
      </c>
      <c r="V342" s="27">
        <v>0</v>
      </c>
      <c r="W342" s="27">
        <v>7.1083029099999999</v>
      </c>
      <c r="X342" s="27">
        <v>0</v>
      </c>
      <c r="Y342" s="27">
        <v>1.2794945200000001</v>
      </c>
    </row>
    <row r="343" spans="1:25" x14ac:dyDescent="0.25">
      <c r="A343" s="1" t="s">
        <v>760</v>
      </c>
      <c r="C343" s="26">
        <v>1.7</v>
      </c>
      <c r="D343" s="26" t="s">
        <v>761</v>
      </c>
      <c r="E343" s="26" t="s">
        <v>762</v>
      </c>
      <c r="F343" s="27">
        <v>3.0432200000000003</v>
      </c>
      <c r="G343" s="27">
        <v>0</v>
      </c>
      <c r="H343" s="27">
        <v>0</v>
      </c>
      <c r="I343" s="27">
        <v>3.0432200000000003</v>
      </c>
      <c r="J343" s="27">
        <v>0</v>
      </c>
      <c r="K343" s="27">
        <v>4.0052246584000004</v>
      </c>
      <c r="L343" s="27">
        <v>0</v>
      </c>
      <c r="M343" s="27">
        <v>0</v>
      </c>
      <c r="N343" s="27">
        <v>4.0052246584000004</v>
      </c>
      <c r="O343" s="27">
        <v>0</v>
      </c>
      <c r="P343" s="27">
        <v>0.96200465840000016</v>
      </c>
      <c r="Q343" s="27">
        <v>0</v>
      </c>
      <c r="R343" s="27">
        <v>0</v>
      </c>
      <c r="S343" s="27">
        <v>0.96200465840000016</v>
      </c>
      <c r="T343" s="27">
        <v>0</v>
      </c>
      <c r="U343" s="27">
        <v>3.2018023799999997</v>
      </c>
      <c r="V343" s="27">
        <v>0</v>
      </c>
      <c r="W343" s="27">
        <v>0</v>
      </c>
      <c r="X343" s="27">
        <v>3.2018023799999997</v>
      </c>
      <c r="Y343" s="27">
        <v>0</v>
      </c>
    </row>
    <row r="344" spans="1:25" x14ac:dyDescent="0.25">
      <c r="A344" s="1" t="s">
        <v>763</v>
      </c>
      <c r="C344" s="26">
        <v>1.7</v>
      </c>
      <c r="D344" s="26" t="s">
        <v>764</v>
      </c>
      <c r="E344" s="26" t="s">
        <v>765</v>
      </c>
      <c r="F344" s="27">
        <v>0.64997939999999998</v>
      </c>
      <c r="G344" s="27">
        <v>0</v>
      </c>
      <c r="H344" s="27">
        <v>0</v>
      </c>
      <c r="I344" s="27">
        <v>0.64997939999999998</v>
      </c>
      <c r="J344" s="27">
        <v>0</v>
      </c>
      <c r="K344" s="27">
        <v>1.7123794082000001</v>
      </c>
      <c r="L344" s="27">
        <v>0</v>
      </c>
      <c r="M344" s="27">
        <v>0</v>
      </c>
      <c r="N344" s="27">
        <v>1.7123794082000001</v>
      </c>
      <c r="O344" s="27">
        <v>0</v>
      </c>
      <c r="P344" s="27">
        <v>1.0624000082</v>
      </c>
      <c r="Q344" s="27">
        <v>0</v>
      </c>
      <c r="R344" s="27">
        <v>0</v>
      </c>
      <c r="S344" s="27">
        <v>1.0624000082</v>
      </c>
      <c r="T344" s="27">
        <v>0</v>
      </c>
      <c r="U344" s="27">
        <v>0.65483899000000001</v>
      </c>
      <c r="V344" s="27">
        <v>0</v>
      </c>
      <c r="W344" s="27">
        <v>0</v>
      </c>
      <c r="X344" s="27">
        <v>0.65483899000000001</v>
      </c>
      <c r="Y344" s="27">
        <v>0</v>
      </c>
    </row>
    <row r="345" spans="1:25" x14ac:dyDescent="0.25">
      <c r="A345" s="1" t="s">
        <v>766</v>
      </c>
      <c r="C345" s="26">
        <v>1.7</v>
      </c>
      <c r="D345" s="26" t="s">
        <v>767</v>
      </c>
      <c r="E345" s="26" t="s">
        <v>768</v>
      </c>
      <c r="F345" s="27">
        <v>0.59</v>
      </c>
      <c r="G345" s="27">
        <v>0</v>
      </c>
      <c r="H345" s="27">
        <v>0</v>
      </c>
      <c r="I345" s="27">
        <v>0.59</v>
      </c>
      <c r="J345" s="27">
        <v>0</v>
      </c>
      <c r="K345" s="27">
        <v>1.2192259996000001</v>
      </c>
      <c r="L345" s="27">
        <v>0</v>
      </c>
      <c r="M345" s="27">
        <v>0</v>
      </c>
      <c r="N345" s="27">
        <v>1.2192259996000001</v>
      </c>
      <c r="O345" s="27">
        <v>0</v>
      </c>
      <c r="P345" s="27">
        <v>0.62922599960000014</v>
      </c>
      <c r="Q345" s="27">
        <v>0</v>
      </c>
      <c r="R345" s="27">
        <v>0</v>
      </c>
      <c r="S345" s="27">
        <v>0.62922599960000014</v>
      </c>
      <c r="T345" s="27">
        <v>0</v>
      </c>
      <c r="U345" s="27">
        <v>0.27848821999999995</v>
      </c>
      <c r="V345" s="27">
        <v>0</v>
      </c>
      <c r="W345" s="27">
        <v>0</v>
      </c>
      <c r="X345" s="27">
        <v>0.27848821999999995</v>
      </c>
      <c r="Y345" s="27">
        <v>0</v>
      </c>
    </row>
    <row r="346" spans="1:25" x14ac:dyDescent="0.25">
      <c r="A346" s="1" t="s">
        <v>769</v>
      </c>
      <c r="C346" s="26">
        <v>1.7</v>
      </c>
      <c r="D346" s="26" t="s">
        <v>770</v>
      </c>
      <c r="E346" s="26" t="s">
        <v>771</v>
      </c>
      <c r="F346" s="27">
        <v>0.4012</v>
      </c>
      <c r="G346" s="27">
        <v>0</v>
      </c>
      <c r="H346" s="27">
        <v>0</v>
      </c>
      <c r="I346" s="27">
        <v>0.4012</v>
      </c>
      <c r="J346" s="27">
        <v>0</v>
      </c>
      <c r="K346" s="27">
        <v>0.08</v>
      </c>
      <c r="L346" s="27">
        <v>0</v>
      </c>
      <c r="M346" s="27">
        <v>0</v>
      </c>
      <c r="N346" s="27">
        <v>0.08</v>
      </c>
      <c r="O346" s="27">
        <v>0</v>
      </c>
      <c r="P346" s="27">
        <v>-0.32119999999999999</v>
      </c>
      <c r="Q346" s="27">
        <v>0</v>
      </c>
      <c r="R346" s="27">
        <v>0</v>
      </c>
      <c r="S346" s="27">
        <v>-0.32119999999999999</v>
      </c>
      <c r="T346" s="27">
        <v>0</v>
      </c>
      <c r="U346" s="27">
        <v>0.08</v>
      </c>
      <c r="V346" s="27">
        <v>0</v>
      </c>
      <c r="W346" s="27">
        <v>0</v>
      </c>
      <c r="X346" s="27">
        <v>0.08</v>
      </c>
      <c r="Y346" s="27">
        <v>0</v>
      </c>
    </row>
    <row r="347" spans="1:25" ht="45" x14ac:dyDescent="0.25">
      <c r="A347" s="1">
        <v>2539</v>
      </c>
      <c r="C347" s="26">
        <v>1.7</v>
      </c>
      <c r="D347" s="26" t="s">
        <v>772</v>
      </c>
      <c r="E347" s="26" t="s">
        <v>773</v>
      </c>
      <c r="F347" s="27">
        <v>0</v>
      </c>
      <c r="G347" s="27">
        <v>0</v>
      </c>
      <c r="H347" s="27">
        <v>0</v>
      </c>
      <c r="I347" s="27">
        <v>0</v>
      </c>
      <c r="J347" s="27">
        <v>0</v>
      </c>
      <c r="K347" s="27">
        <v>0</v>
      </c>
      <c r="L347" s="27">
        <v>0</v>
      </c>
      <c r="M347" s="27">
        <v>0</v>
      </c>
      <c r="N347" s="27">
        <v>0</v>
      </c>
      <c r="O347" s="27">
        <v>0</v>
      </c>
      <c r="P347" s="27">
        <v>0</v>
      </c>
      <c r="Q347" s="27">
        <v>0</v>
      </c>
      <c r="R347" s="27">
        <v>0</v>
      </c>
      <c r="S347" s="27">
        <v>0</v>
      </c>
      <c r="T347" s="27">
        <v>0</v>
      </c>
      <c r="U347" s="27">
        <v>0</v>
      </c>
      <c r="V347" s="27">
        <v>0</v>
      </c>
      <c r="W347" s="27">
        <v>0</v>
      </c>
      <c r="X347" s="27">
        <v>0</v>
      </c>
      <c r="Y347" s="27">
        <v>0</v>
      </c>
    </row>
    <row r="348" spans="1:25" ht="60" x14ac:dyDescent="0.25">
      <c r="A348" s="1" t="s">
        <v>774</v>
      </c>
      <c r="C348" s="26">
        <v>1.7</v>
      </c>
      <c r="D348" s="26" t="s">
        <v>775</v>
      </c>
      <c r="E348" s="26" t="s">
        <v>776</v>
      </c>
      <c r="F348" s="27">
        <v>0</v>
      </c>
      <c r="G348" s="27">
        <v>0</v>
      </c>
      <c r="H348" s="27">
        <v>0</v>
      </c>
      <c r="I348" s="27">
        <v>0</v>
      </c>
      <c r="J348" s="27">
        <v>0</v>
      </c>
      <c r="K348" s="27">
        <v>4.4000000000000004</v>
      </c>
      <c r="L348" s="27">
        <v>0</v>
      </c>
      <c r="M348" s="27">
        <v>0</v>
      </c>
      <c r="N348" s="27">
        <v>4.4000000000000004</v>
      </c>
      <c r="O348" s="27">
        <v>0</v>
      </c>
      <c r="P348" s="27">
        <v>4.4000000000000004</v>
      </c>
      <c r="Q348" s="27">
        <v>0</v>
      </c>
      <c r="R348" s="27">
        <v>0</v>
      </c>
      <c r="S348" s="27">
        <v>4.4000000000000004</v>
      </c>
      <c r="T348" s="27">
        <v>0</v>
      </c>
      <c r="U348" s="27">
        <v>3.7288135593220342</v>
      </c>
      <c r="V348" s="27">
        <v>0</v>
      </c>
      <c r="W348" s="27">
        <v>0</v>
      </c>
      <c r="X348" s="27">
        <v>0</v>
      </c>
      <c r="Y348" s="27">
        <v>3.7288135593220342</v>
      </c>
    </row>
    <row r="349" spans="1:25" ht="30" x14ac:dyDescent="0.25">
      <c r="A349" s="1">
        <v>92</v>
      </c>
      <c r="C349" s="26">
        <v>1.7</v>
      </c>
      <c r="D349" s="26" t="s">
        <v>777</v>
      </c>
      <c r="E349" s="26" t="s">
        <v>778</v>
      </c>
      <c r="F349" s="27">
        <v>10.000266666666668</v>
      </c>
      <c r="G349" s="27">
        <v>0</v>
      </c>
      <c r="H349" s="27">
        <v>0</v>
      </c>
      <c r="I349" s="27">
        <v>10.000266666666668</v>
      </c>
      <c r="J349" s="27">
        <v>0</v>
      </c>
      <c r="K349" s="27">
        <v>14.635525640000003</v>
      </c>
      <c r="L349" s="27">
        <v>0</v>
      </c>
      <c r="M349" s="27">
        <v>0</v>
      </c>
      <c r="N349" s="27">
        <v>14.635525640000003</v>
      </c>
      <c r="O349" s="27">
        <v>0</v>
      </c>
      <c r="P349" s="27">
        <v>4.6352589733333343</v>
      </c>
      <c r="Q349" s="27">
        <v>0</v>
      </c>
      <c r="R349" s="27">
        <v>0</v>
      </c>
      <c r="S349" s="27">
        <v>4.6352589733333343</v>
      </c>
      <c r="T349" s="27">
        <v>0</v>
      </c>
      <c r="U349" s="27">
        <v>0.31409799999999999</v>
      </c>
      <c r="V349" s="27">
        <v>0</v>
      </c>
      <c r="W349" s="27">
        <v>0</v>
      </c>
      <c r="X349" s="27">
        <v>0.31409799999999999</v>
      </c>
      <c r="Y349" s="27">
        <v>0</v>
      </c>
    </row>
  </sheetData>
  <mergeCells count="14">
    <mergeCell ref="C14:Y14"/>
    <mergeCell ref="C5:Y5"/>
    <mergeCell ref="C7:Y7"/>
    <mergeCell ref="C8:Y8"/>
    <mergeCell ref="C11:Y11"/>
    <mergeCell ref="C13:Y13"/>
    <mergeCell ref="C16:Y16"/>
    <mergeCell ref="C17:C19"/>
    <mergeCell ref="D17:D19"/>
    <mergeCell ref="E17:E19"/>
    <mergeCell ref="F17:J18"/>
    <mergeCell ref="K17:O18"/>
    <mergeCell ref="P17:T18"/>
    <mergeCell ref="U17:Y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41"/>
  <sheetViews>
    <sheetView topLeftCell="C1" workbookViewId="0">
      <selection sqref="A1:XFD1048576"/>
    </sheetView>
  </sheetViews>
  <sheetFormatPr defaultRowHeight="15" x14ac:dyDescent="0.25"/>
  <cols>
    <col min="1" max="1" width="9.28515625" style="33" hidden="1" customWidth="1"/>
    <col min="2" max="2" width="23.5703125" style="33" hidden="1" customWidth="1"/>
    <col min="3" max="3" width="10.140625" style="33" bestFit="1" customWidth="1"/>
    <col min="4" max="4" width="52.85546875" style="34" customWidth="1"/>
    <col min="5" max="5" width="17" style="17" customWidth="1"/>
    <col min="6" max="6" width="24.7109375" style="34" customWidth="1"/>
    <col min="7" max="13" width="11.85546875" style="34" customWidth="1"/>
    <col min="14" max="14" width="11.140625" style="34" customWidth="1"/>
    <col min="15" max="15" width="11.7109375" style="34" customWidth="1"/>
    <col min="16" max="16" width="19.28515625" style="34" customWidth="1"/>
    <col min="17" max="17" width="14.28515625" style="34" customWidth="1"/>
    <col min="18" max="18" width="15.7109375" style="34" customWidth="1"/>
    <col min="19" max="19" width="16.140625" style="34" customWidth="1"/>
    <col min="20" max="20" width="17.140625" style="34" customWidth="1"/>
    <col min="21" max="16384" width="9.140625" style="34"/>
  </cols>
  <sheetData>
    <row r="1" spans="1:56" ht="18.75" x14ac:dyDescent="0.25">
      <c r="E1" s="35"/>
      <c r="S1" s="3" t="s">
        <v>780</v>
      </c>
    </row>
    <row r="2" spans="1:56" ht="18.75" x14ac:dyDescent="0.3">
      <c r="E2" s="35"/>
      <c r="S2" s="4" t="s">
        <v>1</v>
      </c>
    </row>
    <row r="3" spans="1:56" ht="18.75" x14ac:dyDescent="0.3">
      <c r="E3" s="35"/>
      <c r="S3" s="4" t="s">
        <v>2</v>
      </c>
    </row>
    <row r="4" spans="1:56" s="37" customFormat="1" ht="18.75" x14ac:dyDescent="0.3">
      <c r="A4" s="84" t="s">
        <v>781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</row>
    <row r="5" spans="1:56" s="37" customFormat="1" ht="15.7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38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</row>
    <row r="6" spans="1:56" s="37" customFormat="1" ht="18.75" customHeight="1" x14ac:dyDescent="0.3">
      <c r="A6" s="73" t="s">
        <v>782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</row>
    <row r="7" spans="1:56" s="37" customFormat="1" ht="18.75" customHeight="1" x14ac:dyDescent="0.3">
      <c r="A7" s="73" t="s">
        <v>5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</row>
    <row r="8" spans="1:56" s="37" customFormat="1" ht="18.75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2"/>
      <c r="Z8" s="2"/>
      <c r="AA8" s="38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</row>
    <row r="9" spans="1:56" s="37" customFormat="1" ht="18.75" x14ac:dyDescent="0.25">
      <c r="A9" s="74" t="s">
        <v>6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</row>
    <row r="10" spans="1:56" s="37" customFormat="1" ht="15.75" x14ac:dyDescent="0.25">
      <c r="A10" s="71" t="s">
        <v>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</row>
    <row r="11" spans="1:56" s="37" customFormat="1" ht="15.75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2"/>
      <c r="Z11" s="2"/>
      <c r="AA11" s="38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</row>
    <row r="12" spans="1:56" s="37" customFormat="1" ht="18.75" x14ac:dyDescent="0.25">
      <c r="A12" s="74" t="s">
        <v>783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</row>
    <row r="13" spans="1:56" s="37" customFormat="1" ht="15.75" x14ac:dyDescent="0.25">
      <c r="A13" s="71" t="s">
        <v>8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</row>
    <row r="14" spans="1:56" s="37" customFormat="1" ht="15.75" x14ac:dyDescent="0.25"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8"/>
    </row>
    <row r="15" spans="1:56" s="37" customFormat="1" ht="15.75" customHeight="1" x14ac:dyDescent="0.25">
      <c r="A15" s="79" t="s">
        <v>784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</row>
    <row r="16" spans="1:56" ht="27.75" customHeight="1" x14ac:dyDescent="0.25">
      <c r="A16" s="75"/>
      <c r="B16" s="78" t="s">
        <v>785</v>
      </c>
      <c r="C16" s="78" t="s">
        <v>786</v>
      </c>
      <c r="D16" s="80" t="s">
        <v>787</v>
      </c>
      <c r="E16" s="78" t="s">
        <v>788</v>
      </c>
      <c r="F16" s="81" t="s">
        <v>789</v>
      </c>
      <c r="G16" s="78" t="s">
        <v>790</v>
      </c>
      <c r="H16" s="78"/>
      <c r="I16" s="78"/>
      <c r="J16" s="78"/>
      <c r="K16" s="78"/>
      <c r="L16" s="78"/>
      <c r="M16" s="78"/>
      <c r="N16" s="78" t="s">
        <v>791</v>
      </c>
      <c r="O16" s="78"/>
      <c r="P16" s="78"/>
      <c r="Q16" s="78" t="s">
        <v>792</v>
      </c>
      <c r="R16" s="78"/>
      <c r="S16" s="78"/>
      <c r="T16" s="78"/>
    </row>
    <row r="17" spans="1:20" ht="18" customHeight="1" x14ac:dyDescent="0.25">
      <c r="A17" s="76"/>
      <c r="B17" s="78"/>
      <c r="C17" s="78"/>
      <c r="D17" s="80"/>
      <c r="E17" s="78"/>
      <c r="F17" s="82"/>
      <c r="G17" s="75" t="s">
        <v>793</v>
      </c>
      <c r="H17" s="75" t="s">
        <v>794</v>
      </c>
      <c r="I17" s="75" t="s">
        <v>795</v>
      </c>
      <c r="J17" s="75" t="s">
        <v>796</v>
      </c>
      <c r="K17" s="75" t="s">
        <v>797</v>
      </c>
      <c r="L17" s="75" t="s">
        <v>798</v>
      </c>
      <c r="M17" s="75" t="s">
        <v>799</v>
      </c>
      <c r="N17" s="75" t="s">
        <v>800</v>
      </c>
      <c r="O17" s="75" t="s">
        <v>801</v>
      </c>
      <c r="P17" s="75" t="s">
        <v>802</v>
      </c>
      <c r="Q17" s="75" t="s">
        <v>803</v>
      </c>
      <c r="R17" s="75" t="s">
        <v>804</v>
      </c>
      <c r="S17" s="75" t="s">
        <v>805</v>
      </c>
      <c r="T17" s="75" t="s">
        <v>806</v>
      </c>
    </row>
    <row r="18" spans="1:20" ht="39" customHeight="1" x14ac:dyDescent="0.25">
      <c r="A18" s="76"/>
      <c r="B18" s="78"/>
      <c r="C18" s="78"/>
      <c r="D18" s="80"/>
      <c r="E18" s="78"/>
      <c r="F18" s="82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</row>
    <row r="19" spans="1:20" ht="75" customHeight="1" x14ac:dyDescent="0.25">
      <c r="A19" s="77"/>
      <c r="B19" s="78"/>
      <c r="C19" s="78"/>
      <c r="D19" s="80"/>
      <c r="E19" s="78"/>
      <c r="F19" s="83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3.25" customHeight="1" x14ac:dyDescent="0.25">
      <c r="A20" s="40"/>
      <c r="B20" s="40">
        <v>1</v>
      </c>
      <c r="C20" s="40">
        <v>1</v>
      </c>
      <c r="D20" s="41">
        <f>C20+1</f>
        <v>2</v>
      </c>
      <c r="E20" s="41">
        <f t="shared" ref="E20:T20" si="0">D20+1</f>
        <v>3</v>
      </c>
      <c r="F20" s="41">
        <f t="shared" si="0"/>
        <v>4</v>
      </c>
      <c r="G20" s="41">
        <f t="shared" si="0"/>
        <v>5</v>
      </c>
      <c r="H20" s="41">
        <f t="shared" si="0"/>
        <v>6</v>
      </c>
      <c r="I20" s="41">
        <f t="shared" si="0"/>
        <v>7</v>
      </c>
      <c r="J20" s="41">
        <f t="shared" si="0"/>
        <v>8</v>
      </c>
      <c r="K20" s="41">
        <f t="shared" si="0"/>
        <v>9</v>
      </c>
      <c r="L20" s="41">
        <f t="shared" si="0"/>
        <v>10</v>
      </c>
      <c r="M20" s="41">
        <f t="shared" si="0"/>
        <v>11</v>
      </c>
      <c r="N20" s="41">
        <f t="shared" si="0"/>
        <v>12</v>
      </c>
      <c r="O20" s="41">
        <f t="shared" si="0"/>
        <v>13</v>
      </c>
      <c r="P20" s="41">
        <f t="shared" si="0"/>
        <v>14</v>
      </c>
      <c r="Q20" s="41">
        <f t="shared" si="0"/>
        <v>15</v>
      </c>
      <c r="R20" s="41">
        <f t="shared" si="0"/>
        <v>16</v>
      </c>
      <c r="S20" s="41">
        <f t="shared" si="0"/>
        <v>17</v>
      </c>
      <c r="T20" s="40">
        <f t="shared" si="0"/>
        <v>18</v>
      </c>
    </row>
    <row r="21" spans="1:20" ht="28.5" x14ac:dyDescent="0.25">
      <c r="A21" s="42"/>
      <c r="B21" s="42"/>
      <c r="C21" s="42"/>
      <c r="D21" s="43" t="s">
        <v>23</v>
      </c>
      <c r="E21" s="42" t="s">
        <v>40</v>
      </c>
      <c r="F21" s="44" t="s">
        <v>807</v>
      </c>
      <c r="G21" s="44" t="s">
        <v>807</v>
      </c>
      <c r="H21" s="45">
        <f>SUM(H22:H28)</f>
        <v>810.43</v>
      </c>
      <c r="I21" s="45">
        <f t="shared" ref="I21:L21" si="1">SUM(I22:I28)</f>
        <v>0</v>
      </c>
      <c r="J21" s="45">
        <f t="shared" si="1"/>
        <v>324.13849999999996</v>
      </c>
      <c r="K21" s="45">
        <f t="shared" si="1"/>
        <v>22.645999999999997</v>
      </c>
      <c r="L21" s="45">
        <f t="shared" si="1"/>
        <v>525.5954999999999</v>
      </c>
      <c r="M21" s="44" t="s">
        <v>807</v>
      </c>
      <c r="N21" s="44" t="s">
        <v>807</v>
      </c>
      <c r="O21" s="44" t="s">
        <v>807</v>
      </c>
      <c r="P21" s="44" t="s">
        <v>807</v>
      </c>
      <c r="Q21" s="44" t="s">
        <v>807</v>
      </c>
      <c r="R21" s="44" t="s">
        <v>807</v>
      </c>
      <c r="S21" s="44" t="s">
        <v>807</v>
      </c>
      <c r="T21" s="44" t="s">
        <v>807</v>
      </c>
    </row>
    <row r="22" spans="1:20" x14ac:dyDescent="0.25">
      <c r="A22" s="46"/>
      <c r="B22" s="42"/>
      <c r="C22" s="42" t="s">
        <v>24</v>
      </c>
      <c r="D22" s="47" t="s">
        <v>25</v>
      </c>
      <c r="E22" s="42" t="s">
        <v>40</v>
      </c>
      <c r="F22" s="44" t="s">
        <v>807</v>
      </c>
      <c r="G22" s="44" t="s">
        <v>807</v>
      </c>
      <c r="H22" s="48">
        <f>H31</f>
        <v>249.40000000000003</v>
      </c>
      <c r="I22" s="48">
        <f t="shared" ref="I22:L22" si="2">I31</f>
        <v>0</v>
      </c>
      <c r="J22" s="48">
        <f t="shared" si="2"/>
        <v>34.76550000000001</v>
      </c>
      <c r="K22" s="48">
        <f t="shared" si="2"/>
        <v>15.27</v>
      </c>
      <c r="L22" s="48">
        <f t="shared" si="2"/>
        <v>111.09649999999996</v>
      </c>
      <c r="M22" s="44" t="s">
        <v>807</v>
      </c>
      <c r="N22" s="44" t="s">
        <v>807</v>
      </c>
      <c r="O22" s="44" t="s">
        <v>807</v>
      </c>
      <c r="P22" s="44" t="s">
        <v>807</v>
      </c>
      <c r="Q22" s="44" t="s">
        <v>807</v>
      </c>
      <c r="R22" s="44" t="s">
        <v>807</v>
      </c>
      <c r="S22" s="44" t="s">
        <v>807</v>
      </c>
      <c r="T22" s="44" t="s">
        <v>807</v>
      </c>
    </row>
    <row r="23" spans="1:20" ht="28.5" x14ac:dyDescent="0.25">
      <c r="A23" s="49"/>
      <c r="B23" s="50" t="s">
        <v>808</v>
      </c>
      <c r="C23" s="42" t="s">
        <v>26</v>
      </c>
      <c r="D23" s="47" t="s">
        <v>27</v>
      </c>
      <c r="E23" s="42" t="s">
        <v>40</v>
      </c>
      <c r="F23" s="44" t="s">
        <v>807</v>
      </c>
      <c r="G23" s="44" t="s">
        <v>807</v>
      </c>
      <c r="H23" s="48">
        <f t="shared" ref="H23:L23" si="3">H181</f>
        <v>98.19</v>
      </c>
      <c r="I23" s="48">
        <f t="shared" si="3"/>
        <v>0</v>
      </c>
      <c r="J23" s="48">
        <f t="shared" si="3"/>
        <v>72.584999999999994</v>
      </c>
      <c r="K23" s="48">
        <f t="shared" si="3"/>
        <v>7.2290000000000001</v>
      </c>
      <c r="L23" s="48">
        <f t="shared" si="3"/>
        <v>27.073999999999998</v>
      </c>
      <c r="M23" s="44" t="s">
        <v>807</v>
      </c>
      <c r="N23" s="44" t="s">
        <v>807</v>
      </c>
      <c r="O23" s="44" t="s">
        <v>807</v>
      </c>
      <c r="P23" s="44" t="s">
        <v>807</v>
      </c>
      <c r="Q23" s="44" t="s">
        <v>807</v>
      </c>
      <c r="R23" s="44" t="s">
        <v>807</v>
      </c>
      <c r="S23" s="44" t="s">
        <v>807</v>
      </c>
      <c r="T23" s="44" t="s">
        <v>807</v>
      </c>
    </row>
    <row r="24" spans="1:20" ht="57" x14ac:dyDescent="0.25">
      <c r="A24" s="49"/>
      <c r="B24" s="42"/>
      <c r="C24" s="42" t="s">
        <v>28</v>
      </c>
      <c r="D24" s="47" t="s">
        <v>29</v>
      </c>
      <c r="E24" s="42" t="s">
        <v>40</v>
      </c>
      <c r="F24" s="44" t="s">
        <v>807</v>
      </c>
      <c r="G24" s="44" t="s">
        <v>807</v>
      </c>
      <c r="H24" s="48">
        <f>H267</f>
        <v>459.27</v>
      </c>
      <c r="I24" s="48">
        <f>I267</f>
        <v>0</v>
      </c>
      <c r="J24" s="48">
        <f>J267</f>
        <v>206.22199999999998</v>
      </c>
      <c r="K24" s="48">
        <f>K267</f>
        <v>0</v>
      </c>
      <c r="L24" s="48">
        <f>L267</f>
        <v>383.65499999999997</v>
      </c>
      <c r="M24" s="44" t="s">
        <v>807</v>
      </c>
      <c r="N24" s="44" t="s">
        <v>807</v>
      </c>
      <c r="O24" s="44" t="s">
        <v>807</v>
      </c>
      <c r="P24" s="44" t="s">
        <v>807</v>
      </c>
      <c r="Q24" s="44" t="s">
        <v>807</v>
      </c>
      <c r="R24" s="44" t="s">
        <v>807</v>
      </c>
      <c r="S24" s="44" t="s">
        <v>807</v>
      </c>
      <c r="T24" s="44" t="s">
        <v>807</v>
      </c>
    </row>
    <row r="25" spans="1:20" ht="28.5" x14ac:dyDescent="0.25">
      <c r="A25" s="49"/>
      <c r="B25" s="42"/>
      <c r="C25" s="42" t="s">
        <v>30</v>
      </c>
      <c r="D25" s="47" t="s">
        <v>31</v>
      </c>
      <c r="E25" s="42" t="s">
        <v>40</v>
      </c>
      <c r="F25" s="44" t="s">
        <v>807</v>
      </c>
      <c r="G25" s="44" t="s">
        <v>807</v>
      </c>
      <c r="H25" s="48">
        <f>H287</f>
        <v>0.30000000000000004</v>
      </c>
      <c r="I25" s="48">
        <f>I287</f>
        <v>0</v>
      </c>
      <c r="J25" s="48">
        <f>J287</f>
        <v>3.9049999999999994</v>
      </c>
      <c r="K25" s="48">
        <f>K287</f>
        <v>0.14699999999999999</v>
      </c>
      <c r="L25" s="48">
        <f>L287</f>
        <v>0.67700000000000005</v>
      </c>
      <c r="M25" s="44" t="s">
        <v>807</v>
      </c>
      <c r="N25" s="44" t="s">
        <v>807</v>
      </c>
      <c r="O25" s="44" t="s">
        <v>807</v>
      </c>
      <c r="P25" s="44" t="s">
        <v>807</v>
      </c>
      <c r="Q25" s="44" t="s">
        <v>807</v>
      </c>
      <c r="R25" s="44" t="s">
        <v>807</v>
      </c>
      <c r="S25" s="44" t="s">
        <v>807</v>
      </c>
      <c r="T25" s="44" t="s">
        <v>807</v>
      </c>
    </row>
    <row r="26" spans="1:20" ht="28.5" x14ac:dyDescent="0.25">
      <c r="A26" s="49"/>
      <c r="B26" s="42"/>
      <c r="C26" s="42" t="s">
        <v>32</v>
      </c>
      <c r="D26" s="47" t="s">
        <v>33</v>
      </c>
      <c r="E26" s="42" t="s">
        <v>40</v>
      </c>
      <c r="F26" s="44" t="s">
        <v>807</v>
      </c>
      <c r="G26" s="44" t="s">
        <v>807</v>
      </c>
      <c r="H26" s="48">
        <f>H297</f>
        <v>0</v>
      </c>
      <c r="I26" s="48">
        <f>I297</f>
        <v>0</v>
      </c>
      <c r="J26" s="48">
        <f>J297</f>
        <v>0</v>
      </c>
      <c r="K26" s="48">
        <f>K297</f>
        <v>0</v>
      </c>
      <c r="L26" s="48">
        <f>L297</f>
        <v>0</v>
      </c>
      <c r="M26" s="44" t="s">
        <v>807</v>
      </c>
      <c r="N26" s="44" t="s">
        <v>807</v>
      </c>
      <c r="O26" s="44" t="s">
        <v>807</v>
      </c>
      <c r="P26" s="44" t="s">
        <v>807</v>
      </c>
      <c r="Q26" s="44" t="s">
        <v>807</v>
      </c>
      <c r="R26" s="44" t="s">
        <v>807</v>
      </c>
      <c r="S26" s="44" t="s">
        <v>807</v>
      </c>
      <c r="T26" s="44" t="s">
        <v>807</v>
      </c>
    </row>
    <row r="27" spans="1:20" ht="28.5" x14ac:dyDescent="0.25">
      <c r="A27" s="49"/>
      <c r="B27" s="42"/>
      <c r="C27" s="42" t="s">
        <v>34</v>
      </c>
      <c r="D27" s="47" t="s">
        <v>35</v>
      </c>
      <c r="E27" s="42" t="s">
        <v>40</v>
      </c>
      <c r="F27" s="44" t="s">
        <v>807</v>
      </c>
      <c r="G27" s="44" t="s">
        <v>807</v>
      </c>
      <c r="H27" s="48">
        <f>H300</f>
        <v>3.2700000000000005</v>
      </c>
      <c r="I27" s="48">
        <f>I300</f>
        <v>0</v>
      </c>
      <c r="J27" s="48">
        <f>J300</f>
        <v>6.6609999999999996</v>
      </c>
      <c r="K27" s="48">
        <f>K300</f>
        <v>0</v>
      </c>
      <c r="L27" s="48">
        <f>L300</f>
        <v>3.0929999999999995</v>
      </c>
      <c r="M27" s="44" t="s">
        <v>807</v>
      </c>
      <c r="N27" s="44" t="s">
        <v>807</v>
      </c>
      <c r="O27" s="44" t="s">
        <v>807</v>
      </c>
      <c r="P27" s="44" t="s">
        <v>807</v>
      </c>
      <c r="Q27" s="44" t="s">
        <v>807</v>
      </c>
      <c r="R27" s="44" t="s">
        <v>807</v>
      </c>
      <c r="S27" s="44" t="s">
        <v>807</v>
      </c>
      <c r="T27" s="44" t="s">
        <v>807</v>
      </c>
    </row>
    <row r="28" spans="1:20" ht="15.75" x14ac:dyDescent="0.25">
      <c r="A28" s="49"/>
      <c r="B28" s="42"/>
      <c r="C28" s="42" t="s">
        <v>36</v>
      </c>
      <c r="D28" s="47" t="s">
        <v>37</v>
      </c>
      <c r="E28" s="42" t="s">
        <v>40</v>
      </c>
      <c r="F28" s="44" t="s">
        <v>807</v>
      </c>
      <c r="G28" s="44" t="s">
        <v>807</v>
      </c>
      <c r="H28" s="48">
        <f>H331</f>
        <v>0</v>
      </c>
      <c r="I28" s="48">
        <f>I331</f>
        <v>0</v>
      </c>
      <c r="J28" s="48">
        <f>J331</f>
        <v>0</v>
      </c>
      <c r="K28" s="48">
        <f>K331</f>
        <v>0</v>
      </c>
      <c r="L28" s="48">
        <f>L331</f>
        <v>0</v>
      </c>
      <c r="M28" s="44" t="s">
        <v>807</v>
      </c>
      <c r="N28" s="44" t="s">
        <v>807</v>
      </c>
      <c r="O28" s="44" t="s">
        <v>807</v>
      </c>
      <c r="P28" s="44" t="s">
        <v>807</v>
      </c>
      <c r="Q28" s="44" t="s">
        <v>807</v>
      </c>
      <c r="R28" s="44" t="s">
        <v>807</v>
      </c>
      <c r="S28" s="44" t="s">
        <v>807</v>
      </c>
      <c r="T28" s="44" t="s">
        <v>807</v>
      </c>
    </row>
    <row r="29" spans="1:20" x14ac:dyDescent="0.25">
      <c r="A29" s="46"/>
      <c r="B29" s="42"/>
      <c r="C29" s="42"/>
      <c r="D29" s="51"/>
      <c r="F29" s="44"/>
      <c r="G29" s="44" t="s">
        <v>807</v>
      </c>
      <c r="H29" s="52"/>
      <c r="I29" s="52"/>
      <c r="J29" s="52"/>
      <c r="K29" s="52"/>
      <c r="L29" s="52"/>
      <c r="M29" s="44" t="s">
        <v>807</v>
      </c>
      <c r="N29" s="44"/>
      <c r="O29" s="44"/>
      <c r="P29" s="44"/>
      <c r="Q29" s="44"/>
      <c r="R29" s="44"/>
      <c r="S29" s="44"/>
      <c r="T29" s="44"/>
    </row>
    <row r="30" spans="1:20" s="55" customFormat="1" ht="14.25" x14ac:dyDescent="0.2">
      <c r="A30" s="53"/>
      <c r="B30" s="54"/>
      <c r="C30" s="54" t="s">
        <v>38</v>
      </c>
      <c r="D30" s="47" t="s">
        <v>39</v>
      </c>
      <c r="E30" s="54" t="s">
        <v>40</v>
      </c>
      <c r="F30" s="44" t="s">
        <v>807</v>
      </c>
      <c r="G30" s="44" t="s">
        <v>807</v>
      </c>
      <c r="H30" s="45">
        <f>H31+H181+H267+H287+H300+H331</f>
        <v>810.43</v>
      </c>
      <c r="I30" s="45">
        <f>I31+I181+I267+I287+I300+I331</f>
        <v>0</v>
      </c>
      <c r="J30" s="45">
        <f>J31+J181+J267+J287+J300+J331</f>
        <v>324.13849999999996</v>
      </c>
      <c r="K30" s="45">
        <f>K31+K181+K267+K287+K300+K331</f>
        <v>22.645999999999997</v>
      </c>
      <c r="L30" s="45">
        <f>L31+L181+L267+L287+L300+L331</f>
        <v>525.5954999999999</v>
      </c>
      <c r="M30" s="44" t="s">
        <v>807</v>
      </c>
      <c r="N30" s="44" t="s">
        <v>807</v>
      </c>
      <c r="O30" s="44" t="s">
        <v>807</v>
      </c>
      <c r="P30" s="44" t="s">
        <v>807</v>
      </c>
      <c r="Q30" s="44" t="s">
        <v>807</v>
      </c>
      <c r="R30" s="44" t="s">
        <v>807</v>
      </c>
      <c r="S30" s="44" t="s">
        <v>807</v>
      </c>
      <c r="T30" s="44" t="s">
        <v>807</v>
      </c>
    </row>
    <row r="31" spans="1:20" ht="15.75" x14ac:dyDescent="0.25">
      <c r="A31" s="49"/>
      <c r="B31" s="42"/>
      <c r="C31" s="42" t="s">
        <v>41</v>
      </c>
      <c r="D31" s="51" t="s">
        <v>42</v>
      </c>
      <c r="E31" s="42" t="s">
        <v>40</v>
      </c>
      <c r="F31" s="44" t="s">
        <v>807</v>
      </c>
      <c r="G31" s="44" t="s">
        <v>807</v>
      </c>
      <c r="H31" s="48">
        <f>SUM(H32:H33)</f>
        <v>249.40000000000003</v>
      </c>
      <c r="I31" s="48">
        <f t="shared" ref="I31:L31" si="4">SUM(I32:I33)</f>
        <v>0</v>
      </c>
      <c r="J31" s="48">
        <f t="shared" si="4"/>
        <v>34.76550000000001</v>
      </c>
      <c r="K31" s="48">
        <f t="shared" si="4"/>
        <v>15.27</v>
      </c>
      <c r="L31" s="48">
        <f t="shared" si="4"/>
        <v>111.09649999999996</v>
      </c>
      <c r="M31" s="44" t="s">
        <v>807</v>
      </c>
      <c r="N31" s="44" t="s">
        <v>807</v>
      </c>
      <c r="O31" s="44" t="s">
        <v>807</v>
      </c>
      <c r="P31" s="44" t="s">
        <v>807</v>
      </c>
      <c r="Q31" s="44" t="s">
        <v>807</v>
      </c>
      <c r="R31" s="44" t="s">
        <v>807</v>
      </c>
      <c r="S31" s="44" t="s">
        <v>807</v>
      </c>
      <c r="T31" s="44" t="s">
        <v>807</v>
      </c>
    </row>
    <row r="32" spans="1:20" ht="30" x14ac:dyDescent="0.25">
      <c r="A32" s="49"/>
      <c r="B32" s="42"/>
      <c r="C32" s="42" t="s">
        <v>43</v>
      </c>
      <c r="D32" s="51" t="s">
        <v>44</v>
      </c>
      <c r="E32" s="42" t="s">
        <v>40</v>
      </c>
      <c r="F32" s="44" t="s">
        <v>807</v>
      </c>
      <c r="G32" s="44" t="s">
        <v>807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4" t="s">
        <v>807</v>
      </c>
      <c r="N32" s="44" t="s">
        <v>807</v>
      </c>
      <c r="O32" s="44" t="s">
        <v>807</v>
      </c>
      <c r="P32" s="44" t="s">
        <v>807</v>
      </c>
      <c r="Q32" s="44" t="s">
        <v>807</v>
      </c>
      <c r="R32" s="44" t="s">
        <v>807</v>
      </c>
      <c r="S32" s="44" t="s">
        <v>807</v>
      </c>
      <c r="T32" s="44" t="s">
        <v>807</v>
      </c>
    </row>
    <row r="33" spans="1:20" ht="45" x14ac:dyDescent="0.25">
      <c r="A33" s="56"/>
      <c r="B33" s="42"/>
      <c r="C33" s="42" t="s">
        <v>53</v>
      </c>
      <c r="D33" s="26" t="s">
        <v>54</v>
      </c>
      <c r="E33" s="42" t="s">
        <v>40</v>
      </c>
      <c r="F33" s="44" t="s">
        <v>807</v>
      </c>
      <c r="G33" s="44" t="s">
        <v>807</v>
      </c>
      <c r="H33" s="48">
        <f>SUM(H34:H140)</f>
        <v>249.40000000000003</v>
      </c>
      <c r="I33" s="48">
        <f t="shared" ref="I33:L33" si="5">SUM(I34:I140)</f>
        <v>0</v>
      </c>
      <c r="J33" s="48">
        <f t="shared" si="5"/>
        <v>34.76550000000001</v>
      </c>
      <c r="K33" s="48">
        <f t="shared" si="5"/>
        <v>15.27</v>
      </c>
      <c r="L33" s="48">
        <f t="shared" si="5"/>
        <v>111.09649999999996</v>
      </c>
      <c r="M33" s="44" t="s">
        <v>807</v>
      </c>
      <c r="N33" s="44" t="s">
        <v>807</v>
      </c>
      <c r="O33" s="44" t="s">
        <v>807</v>
      </c>
      <c r="P33" s="44" t="s">
        <v>807</v>
      </c>
      <c r="Q33" s="44" t="s">
        <v>807</v>
      </c>
      <c r="R33" s="44" t="s">
        <v>807</v>
      </c>
      <c r="S33" s="44" t="s">
        <v>807</v>
      </c>
      <c r="T33" s="44" t="s">
        <v>807</v>
      </c>
    </row>
    <row r="34" spans="1:20" ht="30" customHeight="1" x14ac:dyDescent="0.25">
      <c r="A34" s="56">
        <v>2537</v>
      </c>
      <c r="B34" s="42" t="s">
        <v>809</v>
      </c>
      <c r="C34" s="42" t="s">
        <v>53</v>
      </c>
      <c r="D34" s="26" t="s">
        <v>55</v>
      </c>
      <c r="E34" s="57" t="s">
        <v>56</v>
      </c>
      <c r="F34" s="44" t="s">
        <v>807</v>
      </c>
      <c r="G34" s="44" t="s">
        <v>807</v>
      </c>
      <c r="H34" s="42">
        <v>20</v>
      </c>
      <c r="I34" s="44" t="s">
        <v>807</v>
      </c>
      <c r="J34" s="44" t="s">
        <v>807</v>
      </c>
      <c r="K34" s="42">
        <v>0.37</v>
      </c>
      <c r="L34" s="42">
        <v>0.12</v>
      </c>
      <c r="M34" s="44" t="s">
        <v>807</v>
      </c>
      <c r="N34" s="42">
        <v>2013</v>
      </c>
      <c r="O34" s="42" t="s">
        <v>810</v>
      </c>
      <c r="P34" s="44" t="s">
        <v>807</v>
      </c>
      <c r="Q34" s="42" t="s">
        <v>811</v>
      </c>
      <c r="R34" s="42" t="s">
        <v>811</v>
      </c>
      <c r="S34" s="42" t="s">
        <v>811</v>
      </c>
      <c r="T34" s="42" t="s">
        <v>811</v>
      </c>
    </row>
    <row r="35" spans="1:20" ht="31.5" customHeight="1" x14ac:dyDescent="0.25">
      <c r="A35" s="56">
        <v>2633</v>
      </c>
      <c r="B35" s="42" t="s">
        <v>809</v>
      </c>
      <c r="C35" s="42" t="s">
        <v>53</v>
      </c>
      <c r="D35" s="26" t="s">
        <v>57</v>
      </c>
      <c r="E35" s="57" t="s">
        <v>58</v>
      </c>
      <c r="F35" s="44" t="s">
        <v>807</v>
      </c>
      <c r="G35" s="44" t="s">
        <v>807</v>
      </c>
      <c r="H35" s="42">
        <v>32</v>
      </c>
      <c r="I35" s="44" t="s">
        <v>807</v>
      </c>
      <c r="J35" s="44" t="s">
        <v>807</v>
      </c>
      <c r="K35" s="42">
        <v>11.7</v>
      </c>
      <c r="L35" s="44" t="s">
        <v>807</v>
      </c>
      <c r="M35" s="44" t="s">
        <v>807</v>
      </c>
      <c r="N35" s="42" t="s">
        <v>812</v>
      </c>
      <c r="O35" s="42" t="s">
        <v>813</v>
      </c>
      <c r="P35" s="44" t="s">
        <v>807</v>
      </c>
      <c r="Q35" s="42" t="s">
        <v>814</v>
      </c>
      <c r="R35" s="42" t="s">
        <v>814</v>
      </c>
      <c r="S35" s="42" t="s">
        <v>814</v>
      </c>
      <c r="T35" s="42" t="s">
        <v>814</v>
      </c>
    </row>
    <row r="36" spans="1:20" ht="19.5" customHeight="1" x14ac:dyDescent="0.25">
      <c r="A36" s="56" t="s">
        <v>59</v>
      </c>
      <c r="B36" s="42" t="s">
        <v>809</v>
      </c>
      <c r="C36" s="42" t="s">
        <v>53</v>
      </c>
      <c r="D36" s="26" t="s">
        <v>60</v>
      </c>
      <c r="E36" s="57" t="s">
        <v>61</v>
      </c>
      <c r="F36" s="44" t="s">
        <v>807</v>
      </c>
      <c r="G36" s="44" t="s">
        <v>807</v>
      </c>
      <c r="H36" s="42">
        <v>20</v>
      </c>
      <c r="I36" s="44" t="s">
        <v>807</v>
      </c>
      <c r="J36" s="44" t="s">
        <v>807</v>
      </c>
      <c r="K36" s="42">
        <v>3.2</v>
      </c>
      <c r="L36" s="44" t="s">
        <v>807</v>
      </c>
      <c r="M36" s="44" t="s">
        <v>807</v>
      </c>
      <c r="N36" s="42" t="s">
        <v>815</v>
      </c>
      <c r="O36" s="42" t="s">
        <v>816</v>
      </c>
      <c r="P36" s="44" t="s">
        <v>807</v>
      </c>
      <c r="Q36" s="42" t="s">
        <v>811</v>
      </c>
      <c r="R36" s="42" t="s">
        <v>811</v>
      </c>
      <c r="S36" s="42" t="s">
        <v>814</v>
      </c>
      <c r="T36" s="42" t="s">
        <v>811</v>
      </c>
    </row>
    <row r="37" spans="1:20" ht="32.25" customHeight="1" x14ac:dyDescent="0.25">
      <c r="A37" s="56" t="s">
        <v>62</v>
      </c>
      <c r="B37" s="42" t="s">
        <v>809</v>
      </c>
      <c r="C37" s="42" t="s">
        <v>53</v>
      </c>
      <c r="D37" s="26" t="s">
        <v>63</v>
      </c>
      <c r="E37" s="57" t="s">
        <v>64</v>
      </c>
      <c r="F37" s="44" t="s">
        <v>807</v>
      </c>
      <c r="G37" s="44" t="s">
        <v>807</v>
      </c>
      <c r="H37" s="42">
        <v>80</v>
      </c>
      <c r="I37" s="44" t="s">
        <v>807</v>
      </c>
      <c r="J37" s="44" t="s">
        <v>807</v>
      </c>
      <c r="K37" s="44" t="s">
        <v>807</v>
      </c>
      <c r="L37" s="44" t="s">
        <v>807</v>
      </c>
      <c r="M37" s="44" t="s">
        <v>807</v>
      </c>
      <c r="N37" s="42" t="s">
        <v>815</v>
      </c>
      <c r="O37" s="42" t="s">
        <v>813</v>
      </c>
      <c r="P37" s="44" t="s">
        <v>807</v>
      </c>
      <c r="Q37" s="42" t="s">
        <v>814</v>
      </c>
      <c r="R37" s="42" t="s">
        <v>814</v>
      </c>
      <c r="S37" s="42" t="s">
        <v>814</v>
      </c>
      <c r="T37" s="42" t="s">
        <v>814</v>
      </c>
    </row>
    <row r="38" spans="1:20" ht="60.75" customHeight="1" x14ac:dyDescent="0.25">
      <c r="A38" s="56">
        <v>2878</v>
      </c>
      <c r="B38" s="42" t="s">
        <v>809</v>
      </c>
      <c r="C38" s="42" t="s">
        <v>53</v>
      </c>
      <c r="D38" s="26" t="s">
        <v>65</v>
      </c>
      <c r="E38" s="42" t="s">
        <v>66</v>
      </c>
      <c r="F38" s="44" t="s">
        <v>807</v>
      </c>
      <c r="G38" s="44" t="s">
        <v>807</v>
      </c>
      <c r="H38" s="42">
        <v>2</v>
      </c>
      <c r="I38" s="44" t="s">
        <v>807</v>
      </c>
      <c r="J38" s="44" t="s">
        <v>807</v>
      </c>
      <c r="K38" s="44" t="s">
        <v>807</v>
      </c>
      <c r="L38" s="42">
        <v>4.29</v>
      </c>
      <c r="M38" s="44" t="s">
        <v>807</v>
      </c>
      <c r="N38" s="42">
        <v>2014</v>
      </c>
      <c r="O38" s="42">
        <v>2017</v>
      </c>
      <c r="P38" s="44" t="s">
        <v>807</v>
      </c>
      <c r="Q38" s="42" t="s">
        <v>814</v>
      </c>
      <c r="R38" s="42" t="s">
        <v>817</v>
      </c>
      <c r="S38" s="42" t="s">
        <v>817</v>
      </c>
      <c r="T38" s="42" t="s">
        <v>817</v>
      </c>
    </row>
    <row r="39" spans="1:20" ht="66.75" customHeight="1" x14ac:dyDescent="0.25">
      <c r="A39" s="56">
        <v>2938</v>
      </c>
      <c r="B39" s="42" t="s">
        <v>809</v>
      </c>
      <c r="C39" s="42" t="s">
        <v>53</v>
      </c>
      <c r="D39" s="26" t="s">
        <v>67</v>
      </c>
      <c r="E39" s="42" t="s">
        <v>68</v>
      </c>
      <c r="F39" s="44" t="s">
        <v>807</v>
      </c>
      <c r="G39" s="44" t="s">
        <v>807</v>
      </c>
      <c r="H39" s="42">
        <v>2.8</v>
      </c>
      <c r="I39" s="44" t="s">
        <v>807</v>
      </c>
      <c r="J39" s="44" t="s">
        <v>807</v>
      </c>
      <c r="K39" s="44" t="s">
        <v>807</v>
      </c>
      <c r="L39" s="42">
        <v>3.65</v>
      </c>
      <c r="M39" s="44" t="s">
        <v>807</v>
      </c>
      <c r="N39" s="42" t="s">
        <v>812</v>
      </c>
      <c r="O39" s="42" t="s">
        <v>813</v>
      </c>
      <c r="P39" s="44" t="s">
        <v>807</v>
      </c>
      <c r="Q39" s="42" t="s">
        <v>814</v>
      </c>
      <c r="R39" s="42" t="s">
        <v>817</v>
      </c>
      <c r="S39" s="42" t="s">
        <v>817</v>
      </c>
      <c r="T39" s="42" t="s">
        <v>817</v>
      </c>
    </row>
    <row r="40" spans="1:20" ht="60" customHeight="1" x14ac:dyDescent="0.25">
      <c r="A40" s="56">
        <v>3071</v>
      </c>
      <c r="B40" s="42" t="s">
        <v>809</v>
      </c>
      <c r="C40" s="42" t="s">
        <v>53</v>
      </c>
      <c r="D40" s="58" t="s">
        <v>69</v>
      </c>
      <c r="E40" s="42" t="s">
        <v>70</v>
      </c>
      <c r="F40" s="44" t="s">
        <v>807</v>
      </c>
      <c r="G40" s="44" t="s">
        <v>807</v>
      </c>
      <c r="H40" s="42">
        <v>2.06</v>
      </c>
      <c r="I40" s="44" t="s">
        <v>807</v>
      </c>
      <c r="J40" s="44" t="s">
        <v>807</v>
      </c>
      <c r="K40" s="44" t="s">
        <v>807</v>
      </c>
      <c r="L40" s="42">
        <v>1.24</v>
      </c>
      <c r="M40" s="44" t="s">
        <v>807</v>
      </c>
      <c r="N40" s="42" t="s">
        <v>818</v>
      </c>
      <c r="O40" s="42" t="s">
        <v>815</v>
      </c>
      <c r="P40" s="44" t="s">
        <v>807</v>
      </c>
      <c r="Q40" s="42" t="s">
        <v>814</v>
      </c>
      <c r="R40" s="42" t="s">
        <v>817</v>
      </c>
      <c r="S40" s="42" t="s">
        <v>817</v>
      </c>
      <c r="T40" s="42" t="s">
        <v>817</v>
      </c>
    </row>
    <row r="41" spans="1:20" ht="60" customHeight="1" x14ac:dyDescent="0.25">
      <c r="A41" s="56">
        <v>3073</v>
      </c>
      <c r="B41" s="42" t="s">
        <v>809</v>
      </c>
      <c r="C41" s="42" t="s">
        <v>53</v>
      </c>
      <c r="D41" s="58" t="s">
        <v>71</v>
      </c>
      <c r="E41" s="42" t="s">
        <v>72</v>
      </c>
      <c r="F41" s="44" t="s">
        <v>807</v>
      </c>
      <c r="G41" s="44" t="s">
        <v>807</v>
      </c>
      <c r="H41" s="44" t="s">
        <v>807</v>
      </c>
      <c r="I41" s="44" t="s">
        <v>807</v>
      </c>
      <c r="J41" s="44" t="s">
        <v>807</v>
      </c>
      <c r="K41" s="44" t="s">
        <v>807</v>
      </c>
      <c r="L41" s="44" t="s">
        <v>807</v>
      </c>
      <c r="M41" s="44" t="s">
        <v>807</v>
      </c>
      <c r="N41" s="42" t="s">
        <v>812</v>
      </c>
      <c r="O41" s="42" t="s">
        <v>815</v>
      </c>
      <c r="P41" s="44" t="s">
        <v>807</v>
      </c>
      <c r="Q41" s="42" t="s">
        <v>814</v>
      </c>
      <c r="R41" s="42" t="s">
        <v>817</v>
      </c>
      <c r="S41" s="42" t="s">
        <v>817</v>
      </c>
      <c r="T41" s="42" t="s">
        <v>817</v>
      </c>
    </row>
    <row r="42" spans="1:20" ht="60" customHeight="1" x14ac:dyDescent="0.25">
      <c r="A42" s="56">
        <v>3490</v>
      </c>
      <c r="B42" s="42" t="s">
        <v>809</v>
      </c>
      <c r="C42" s="42" t="s">
        <v>53</v>
      </c>
      <c r="D42" s="58" t="s">
        <v>73</v>
      </c>
      <c r="E42" s="42" t="s">
        <v>74</v>
      </c>
      <c r="F42" s="44" t="s">
        <v>807</v>
      </c>
      <c r="G42" s="44" t="s">
        <v>807</v>
      </c>
      <c r="H42" s="42">
        <v>2</v>
      </c>
      <c r="I42" s="44" t="s">
        <v>807</v>
      </c>
      <c r="J42" s="42">
        <v>11.115</v>
      </c>
      <c r="K42" s="44" t="s">
        <v>807</v>
      </c>
      <c r="L42" s="42">
        <v>2.444</v>
      </c>
      <c r="M42" s="44" t="s">
        <v>807</v>
      </c>
      <c r="N42" s="42" t="s">
        <v>815</v>
      </c>
      <c r="O42" s="42" t="s">
        <v>810</v>
      </c>
      <c r="P42" s="44" t="s">
        <v>807</v>
      </c>
      <c r="Q42" s="42" t="s">
        <v>814</v>
      </c>
      <c r="R42" s="42" t="s">
        <v>817</v>
      </c>
      <c r="S42" s="42" t="s">
        <v>817</v>
      </c>
      <c r="T42" s="42" t="s">
        <v>817</v>
      </c>
    </row>
    <row r="43" spans="1:20" ht="45" customHeight="1" x14ac:dyDescent="0.25">
      <c r="A43" s="56" t="s">
        <v>75</v>
      </c>
      <c r="B43" s="42" t="s">
        <v>809</v>
      </c>
      <c r="C43" s="42" t="s">
        <v>53</v>
      </c>
      <c r="D43" s="58" t="s">
        <v>76</v>
      </c>
      <c r="E43" s="42" t="s">
        <v>77</v>
      </c>
      <c r="F43" s="44" t="s">
        <v>807</v>
      </c>
      <c r="G43" s="44" t="s">
        <v>807</v>
      </c>
      <c r="H43" s="44" t="s">
        <v>807</v>
      </c>
      <c r="I43" s="44" t="s">
        <v>807</v>
      </c>
      <c r="J43" s="44" t="s">
        <v>807</v>
      </c>
      <c r="K43" s="44" t="s">
        <v>807</v>
      </c>
      <c r="L43" s="42">
        <v>0.06</v>
      </c>
      <c r="M43" s="44" t="s">
        <v>807</v>
      </c>
      <c r="N43" s="42" t="s">
        <v>815</v>
      </c>
      <c r="O43" s="42" t="s">
        <v>815</v>
      </c>
      <c r="P43" s="44" t="s">
        <v>807</v>
      </c>
      <c r="Q43" s="42" t="s">
        <v>814</v>
      </c>
      <c r="R43" s="42" t="s">
        <v>817</v>
      </c>
      <c r="S43" s="42" t="s">
        <v>817</v>
      </c>
      <c r="T43" s="42" t="s">
        <v>817</v>
      </c>
    </row>
    <row r="44" spans="1:20" ht="60" customHeight="1" x14ac:dyDescent="0.25">
      <c r="A44" s="56" t="s">
        <v>78</v>
      </c>
      <c r="B44" s="42" t="s">
        <v>809</v>
      </c>
      <c r="C44" s="42" t="s">
        <v>53</v>
      </c>
      <c r="D44" s="58" t="s">
        <v>79</v>
      </c>
      <c r="E44" s="42" t="s">
        <v>80</v>
      </c>
      <c r="F44" s="44" t="s">
        <v>807</v>
      </c>
      <c r="G44" s="44" t="s">
        <v>807</v>
      </c>
      <c r="H44" s="44" t="s">
        <v>807</v>
      </c>
      <c r="I44" s="44" t="s">
        <v>807</v>
      </c>
      <c r="J44" s="44" t="s">
        <v>807</v>
      </c>
      <c r="K44" s="44" t="s">
        <v>807</v>
      </c>
      <c r="L44" s="44" t="s">
        <v>807</v>
      </c>
      <c r="M44" s="44" t="s">
        <v>807</v>
      </c>
      <c r="N44" s="42" t="s">
        <v>815</v>
      </c>
      <c r="O44" s="42" t="s">
        <v>813</v>
      </c>
      <c r="P44" s="44" t="s">
        <v>807</v>
      </c>
      <c r="Q44" s="42" t="s">
        <v>814</v>
      </c>
      <c r="R44" s="42" t="s">
        <v>817</v>
      </c>
      <c r="S44" s="42" t="s">
        <v>817</v>
      </c>
      <c r="T44" s="42" t="s">
        <v>817</v>
      </c>
    </row>
    <row r="45" spans="1:20" ht="65.25" customHeight="1" x14ac:dyDescent="0.25">
      <c r="A45" s="56">
        <v>2629</v>
      </c>
      <c r="B45" s="42" t="s">
        <v>809</v>
      </c>
      <c r="C45" s="42" t="s">
        <v>53</v>
      </c>
      <c r="D45" s="58" t="s">
        <v>81</v>
      </c>
      <c r="E45" s="42" t="s">
        <v>82</v>
      </c>
      <c r="F45" s="44" t="s">
        <v>807</v>
      </c>
      <c r="G45" s="44" t="s">
        <v>807</v>
      </c>
      <c r="H45" s="44" t="s">
        <v>807</v>
      </c>
      <c r="I45" s="44" t="s">
        <v>807</v>
      </c>
      <c r="J45" s="42">
        <v>2.08</v>
      </c>
      <c r="K45" s="44" t="s">
        <v>807</v>
      </c>
      <c r="L45" s="44" t="s">
        <v>807</v>
      </c>
      <c r="M45" s="44" t="s">
        <v>807</v>
      </c>
      <c r="N45" s="42" t="s">
        <v>818</v>
      </c>
      <c r="O45" s="42" t="s">
        <v>815</v>
      </c>
      <c r="P45" s="44" t="s">
        <v>807</v>
      </c>
      <c r="Q45" s="42" t="s">
        <v>814</v>
      </c>
      <c r="R45" s="42" t="s">
        <v>817</v>
      </c>
      <c r="S45" s="42" t="s">
        <v>817</v>
      </c>
      <c r="T45" s="42" t="s">
        <v>817</v>
      </c>
    </row>
    <row r="46" spans="1:20" ht="75" customHeight="1" x14ac:dyDescent="0.25">
      <c r="A46" s="56" t="s">
        <v>83</v>
      </c>
      <c r="B46" s="42" t="s">
        <v>809</v>
      </c>
      <c r="C46" s="42" t="s">
        <v>53</v>
      </c>
      <c r="D46" s="58" t="s">
        <v>84</v>
      </c>
      <c r="E46" s="42" t="s">
        <v>85</v>
      </c>
      <c r="F46" s="44" t="s">
        <v>807</v>
      </c>
      <c r="G46" s="44" t="s">
        <v>807</v>
      </c>
      <c r="H46" s="44" t="s">
        <v>807</v>
      </c>
      <c r="I46" s="44" t="s">
        <v>807</v>
      </c>
      <c r="J46" s="44" t="s">
        <v>807</v>
      </c>
      <c r="K46" s="44" t="s">
        <v>807</v>
      </c>
      <c r="L46" s="42">
        <v>5.9</v>
      </c>
      <c r="M46" s="44" t="s">
        <v>807</v>
      </c>
      <c r="N46" s="42" t="s">
        <v>815</v>
      </c>
      <c r="O46" s="42" t="s">
        <v>813</v>
      </c>
      <c r="P46" s="44" t="s">
        <v>807</v>
      </c>
      <c r="Q46" s="42" t="s">
        <v>814</v>
      </c>
      <c r="R46" s="42" t="s">
        <v>817</v>
      </c>
      <c r="S46" s="42" t="s">
        <v>817</v>
      </c>
      <c r="T46" s="42" t="s">
        <v>817</v>
      </c>
    </row>
    <row r="47" spans="1:20" ht="33" customHeight="1" x14ac:dyDescent="0.25">
      <c r="A47" s="56">
        <v>112</v>
      </c>
      <c r="B47" s="42" t="s">
        <v>809</v>
      </c>
      <c r="C47" s="42" t="s">
        <v>53</v>
      </c>
      <c r="D47" s="58" t="s">
        <v>86</v>
      </c>
      <c r="E47" s="42" t="s">
        <v>87</v>
      </c>
      <c r="F47" s="44" t="s">
        <v>807</v>
      </c>
      <c r="G47" s="44" t="s">
        <v>807</v>
      </c>
      <c r="H47" s="44" t="s">
        <v>807</v>
      </c>
      <c r="I47" s="44" t="s">
        <v>807</v>
      </c>
      <c r="J47" s="44" t="s">
        <v>807</v>
      </c>
      <c r="K47" s="44" t="s">
        <v>807</v>
      </c>
      <c r="L47" s="42">
        <v>1.4530000000000001</v>
      </c>
      <c r="M47" s="44" t="s">
        <v>807</v>
      </c>
      <c r="N47" s="42">
        <v>2008</v>
      </c>
      <c r="O47" s="42" t="s">
        <v>810</v>
      </c>
      <c r="P47" s="44" t="s">
        <v>807</v>
      </c>
      <c r="Q47" s="42" t="s">
        <v>814</v>
      </c>
      <c r="R47" s="42" t="s">
        <v>817</v>
      </c>
      <c r="S47" s="42" t="s">
        <v>817</v>
      </c>
      <c r="T47" s="42" t="s">
        <v>817</v>
      </c>
    </row>
    <row r="48" spans="1:20" ht="62.25" customHeight="1" x14ac:dyDescent="0.25">
      <c r="A48" s="56">
        <v>2646</v>
      </c>
      <c r="B48" s="42" t="s">
        <v>809</v>
      </c>
      <c r="C48" s="42" t="s">
        <v>53</v>
      </c>
      <c r="D48" s="58" t="s">
        <v>88</v>
      </c>
      <c r="E48" s="42" t="s">
        <v>89</v>
      </c>
      <c r="F48" s="44" t="s">
        <v>807</v>
      </c>
      <c r="G48" s="44" t="s">
        <v>807</v>
      </c>
      <c r="H48" s="44" t="s">
        <v>807</v>
      </c>
      <c r="I48" s="44" t="s">
        <v>807</v>
      </c>
      <c r="J48" s="44" t="s">
        <v>807</v>
      </c>
      <c r="K48" s="44" t="s">
        <v>807</v>
      </c>
      <c r="L48" s="42">
        <v>5.6260000000000003</v>
      </c>
      <c r="M48" s="44" t="s">
        <v>807</v>
      </c>
      <c r="N48" s="42" t="s">
        <v>812</v>
      </c>
      <c r="O48" s="42" t="s">
        <v>813</v>
      </c>
      <c r="P48" s="44" t="s">
        <v>807</v>
      </c>
      <c r="Q48" s="42" t="s">
        <v>814</v>
      </c>
      <c r="R48" s="42" t="s">
        <v>817</v>
      </c>
      <c r="S48" s="42" t="s">
        <v>817</v>
      </c>
      <c r="T48" s="42" t="s">
        <v>817</v>
      </c>
    </row>
    <row r="49" spans="1:20" ht="109.5" customHeight="1" x14ac:dyDescent="0.25">
      <c r="A49" s="56">
        <v>2675</v>
      </c>
      <c r="B49" s="42" t="s">
        <v>809</v>
      </c>
      <c r="C49" s="42" t="s">
        <v>53</v>
      </c>
      <c r="D49" s="58" t="s">
        <v>90</v>
      </c>
      <c r="E49" s="42" t="s">
        <v>91</v>
      </c>
      <c r="F49" s="44" t="s">
        <v>807</v>
      </c>
      <c r="G49" s="44" t="s">
        <v>807</v>
      </c>
      <c r="H49" s="44" t="s">
        <v>807</v>
      </c>
      <c r="I49" s="44" t="s">
        <v>807</v>
      </c>
      <c r="J49" s="44" t="s">
        <v>807</v>
      </c>
      <c r="K49" s="44" t="s">
        <v>807</v>
      </c>
      <c r="L49" s="42">
        <v>5.7869999999999999</v>
      </c>
      <c r="M49" s="44" t="s">
        <v>807</v>
      </c>
      <c r="N49" s="42" t="s">
        <v>819</v>
      </c>
      <c r="O49" s="42" t="s">
        <v>813</v>
      </c>
      <c r="P49" s="44" t="s">
        <v>807</v>
      </c>
      <c r="Q49" s="42" t="s">
        <v>814</v>
      </c>
      <c r="R49" s="42" t="s">
        <v>817</v>
      </c>
      <c r="S49" s="42" t="s">
        <v>817</v>
      </c>
      <c r="T49" s="42" t="s">
        <v>817</v>
      </c>
    </row>
    <row r="50" spans="1:20" ht="30.75" customHeight="1" x14ac:dyDescent="0.25">
      <c r="A50" s="56">
        <v>2696</v>
      </c>
      <c r="B50" s="42" t="s">
        <v>809</v>
      </c>
      <c r="C50" s="42" t="s">
        <v>53</v>
      </c>
      <c r="D50" s="58" t="s">
        <v>92</v>
      </c>
      <c r="E50" s="42" t="s">
        <v>93</v>
      </c>
      <c r="F50" s="44" t="s">
        <v>807</v>
      </c>
      <c r="G50" s="44" t="s">
        <v>807</v>
      </c>
      <c r="H50" s="42">
        <v>2</v>
      </c>
      <c r="I50" s="44" t="s">
        <v>807</v>
      </c>
      <c r="J50" s="42">
        <v>3.7385000000000002</v>
      </c>
      <c r="K50" s="44" t="s">
        <v>807</v>
      </c>
      <c r="L50" s="42">
        <v>0.85000000000000009</v>
      </c>
      <c r="M50" s="44" t="s">
        <v>807</v>
      </c>
      <c r="N50" s="42" t="s">
        <v>812</v>
      </c>
      <c r="O50" s="42" t="s">
        <v>815</v>
      </c>
      <c r="P50" s="44" t="s">
        <v>807</v>
      </c>
      <c r="Q50" s="42" t="s">
        <v>814</v>
      </c>
      <c r="R50" s="42" t="s">
        <v>817</v>
      </c>
      <c r="S50" s="42" t="s">
        <v>817</v>
      </c>
      <c r="T50" s="42" t="s">
        <v>817</v>
      </c>
    </row>
    <row r="51" spans="1:20" ht="44.25" customHeight="1" x14ac:dyDescent="0.25">
      <c r="A51" s="56">
        <v>2703</v>
      </c>
      <c r="B51" s="42" t="s">
        <v>809</v>
      </c>
      <c r="C51" s="42" t="s">
        <v>53</v>
      </c>
      <c r="D51" s="58" t="s">
        <v>94</v>
      </c>
      <c r="E51" s="42" t="s">
        <v>95</v>
      </c>
      <c r="F51" s="44" t="s">
        <v>807</v>
      </c>
      <c r="G51" s="44" t="s">
        <v>807</v>
      </c>
      <c r="H51" s="42">
        <v>4</v>
      </c>
      <c r="I51" s="44" t="s">
        <v>807</v>
      </c>
      <c r="J51" s="44" t="s">
        <v>807</v>
      </c>
      <c r="K51" s="44" t="s">
        <v>807</v>
      </c>
      <c r="L51" s="42">
        <v>0.49</v>
      </c>
      <c r="M51" s="44" t="s">
        <v>807</v>
      </c>
      <c r="N51" s="42" t="s">
        <v>812</v>
      </c>
      <c r="O51" s="42" t="s">
        <v>813</v>
      </c>
      <c r="P51" s="44" t="s">
        <v>807</v>
      </c>
      <c r="Q51" s="42" t="s">
        <v>814</v>
      </c>
      <c r="R51" s="42" t="s">
        <v>817</v>
      </c>
      <c r="S51" s="42" t="s">
        <v>817</v>
      </c>
      <c r="T51" s="42" t="s">
        <v>817</v>
      </c>
    </row>
    <row r="52" spans="1:20" ht="78" customHeight="1" x14ac:dyDescent="0.25">
      <c r="A52" s="56">
        <v>2752</v>
      </c>
      <c r="B52" s="42" t="s">
        <v>809</v>
      </c>
      <c r="C52" s="42" t="s">
        <v>53</v>
      </c>
      <c r="D52" s="58" t="s">
        <v>96</v>
      </c>
      <c r="E52" s="42" t="s">
        <v>97</v>
      </c>
      <c r="F52" s="44" t="s">
        <v>807</v>
      </c>
      <c r="G52" s="44" t="s">
        <v>807</v>
      </c>
      <c r="H52" s="42">
        <v>4.0599999999999996</v>
      </c>
      <c r="I52" s="44" t="s">
        <v>807</v>
      </c>
      <c r="J52" s="44" t="s">
        <v>807</v>
      </c>
      <c r="K52" s="44" t="s">
        <v>807</v>
      </c>
      <c r="L52" s="42">
        <v>3.048</v>
      </c>
      <c r="M52" s="44" t="s">
        <v>807</v>
      </c>
      <c r="N52" s="42" t="s">
        <v>812</v>
      </c>
      <c r="O52" s="42" t="s">
        <v>813</v>
      </c>
      <c r="P52" s="44" t="s">
        <v>807</v>
      </c>
      <c r="Q52" s="42" t="s">
        <v>814</v>
      </c>
      <c r="R52" s="42" t="s">
        <v>817</v>
      </c>
      <c r="S52" s="42" t="s">
        <v>817</v>
      </c>
      <c r="T52" s="42" t="s">
        <v>817</v>
      </c>
    </row>
    <row r="53" spans="1:20" ht="51.75" customHeight="1" x14ac:dyDescent="0.25">
      <c r="A53" s="56">
        <v>2771</v>
      </c>
      <c r="B53" s="42" t="s">
        <v>809</v>
      </c>
      <c r="C53" s="42" t="s">
        <v>53</v>
      </c>
      <c r="D53" s="58" t="s">
        <v>98</v>
      </c>
      <c r="E53" s="42" t="s">
        <v>99</v>
      </c>
      <c r="F53" s="44" t="s">
        <v>807</v>
      </c>
      <c r="G53" s="44" t="s">
        <v>807</v>
      </c>
      <c r="H53" s="42">
        <v>1.26</v>
      </c>
      <c r="I53" s="44" t="s">
        <v>807</v>
      </c>
      <c r="J53" s="44" t="s">
        <v>807</v>
      </c>
      <c r="K53" s="44" t="s">
        <v>807</v>
      </c>
      <c r="L53" s="42">
        <v>3.282</v>
      </c>
      <c r="M53" s="44" t="s">
        <v>807</v>
      </c>
      <c r="N53" s="42" t="s">
        <v>812</v>
      </c>
      <c r="O53" s="42" t="s">
        <v>815</v>
      </c>
      <c r="P53" s="44" t="s">
        <v>807</v>
      </c>
      <c r="Q53" s="42" t="s">
        <v>814</v>
      </c>
      <c r="R53" s="42" t="s">
        <v>817</v>
      </c>
      <c r="S53" s="42" t="s">
        <v>817</v>
      </c>
      <c r="T53" s="42" t="s">
        <v>817</v>
      </c>
    </row>
    <row r="54" spans="1:20" ht="36" customHeight="1" x14ac:dyDescent="0.25">
      <c r="A54" s="56">
        <v>2774</v>
      </c>
      <c r="B54" s="42" t="s">
        <v>809</v>
      </c>
      <c r="C54" s="42" t="s">
        <v>53</v>
      </c>
      <c r="D54" s="58" t="s">
        <v>100</v>
      </c>
      <c r="E54" s="42" t="s">
        <v>101</v>
      </c>
      <c r="F54" s="44" t="s">
        <v>807</v>
      </c>
      <c r="G54" s="44" t="s">
        <v>807</v>
      </c>
      <c r="H54" s="44" t="s">
        <v>807</v>
      </c>
      <c r="I54" s="44" t="s">
        <v>807</v>
      </c>
      <c r="J54" s="44" t="s">
        <v>807</v>
      </c>
      <c r="K54" s="44" t="s">
        <v>807</v>
      </c>
      <c r="L54" s="42">
        <v>6.923</v>
      </c>
      <c r="M54" s="44" t="s">
        <v>807</v>
      </c>
      <c r="N54" s="42" t="s">
        <v>815</v>
      </c>
      <c r="O54" s="42" t="s">
        <v>815</v>
      </c>
      <c r="P54" s="44" t="s">
        <v>807</v>
      </c>
      <c r="Q54" s="42" t="s">
        <v>814</v>
      </c>
      <c r="R54" s="42" t="s">
        <v>817</v>
      </c>
      <c r="S54" s="42" t="s">
        <v>817</v>
      </c>
      <c r="T54" s="42" t="s">
        <v>817</v>
      </c>
    </row>
    <row r="55" spans="1:20" ht="45" customHeight="1" x14ac:dyDescent="0.25">
      <c r="A55" s="56">
        <v>2775</v>
      </c>
      <c r="B55" s="42" t="s">
        <v>809</v>
      </c>
      <c r="C55" s="42" t="s">
        <v>53</v>
      </c>
      <c r="D55" s="58" t="s">
        <v>102</v>
      </c>
      <c r="E55" s="42" t="s">
        <v>103</v>
      </c>
      <c r="F55" s="44" t="s">
        <v>807</v>
      </c>
      <c r="G55" s="44" t="s">
        <v>807</v>
      </c>
      <c r="H55" s="44" t="s">
        <v>807</v>
      </c>
      <c r="I55" s="44" t="s">
        <v>807</v>
      </c>
      <c r="J55" s="44" t="s">
        <v>807</v>
      </c>
      <c r="K55" s="44" t="s">
        <v>807</v>
      </c>
      <c r="L55" s="42">
        <v>4.4800000000000004</v>
      </c>
      <c r="M55" s="44" t="s">
        <v>807</v>
      </c>
      <c r="N55" s="42" t="s">
        <v>818</v>
      </c>
      <c r="O55" s="42" t="s">
        <v>813</v>
      </c>
      <c r="P55" s="44" t="s">
        <v>807</v>
      </c>
      <c r="Q55" s="42" t="s">
        <v>814</v>
      </c>
      <c r="R55" s="42" t="s">
        <v>817</v>
      </c>
      <c r="S55" s="42" t="s">
        <v>817</v>
      </c>
      <c r="T55" s="42" t="s">
        <v>817</v>
      </c>
    </row>
    <row r="56" spans="1:20" ht="49.5" customHeight="1" x14ac:dyDescent="0.25">
      <c r="A56" s="56">
        <v>3051</v>
      </c>
      <c r="B56" s="42" t="s">
        <v>809</v>
      </c>
      <c r="C56" s="42" t="s">
        <v>53</v>
      </c>
      <c r="D56" s="58" t="s">
        <v>104</v>
      </c>
      <c r="E56" s="42" t="s">
        <v>105</v>
      </c>
      <c r="F56" s="44" t="s">
        <v>807</v>
      </c>
      <c r="G56" s="44" t="s">
        <v>807</v>
      </c>
      <c r="H56" s="42">
        <v>2</v>
      </c>
      <c r="I56" s="44" t="s">
        <v>807</v>
      </c>
      <c r="J56" s="44" t="s">
        <v>807</v>
      </c>
      <c r="K56" s="44" t="s">
        <v>807</v>
      </c>
      <c r="L56" s="42">
        <v>2.0329999999999999</v>
      </c>
      <c r="M56" s="44" t="s">
        <v>807</v>
      </c>
      <c r="N56" s="42" t="s">
        <v>815</v>
      </c>
      <c r="O56" s="42" t="s">
        <v>813</v>
      </c>
      <c r="P56" s="44" t="s">
        <v>807</v>
      </c>
      <c r="Q56" s="42" t="s">
        <v>814</v>
      </c>
      <c r="R56" s="42" t="s">
        <v>817</v>
      </c>
      <c r="S56" s="42" t="s">
        <v>817</v>
      </c>
      <c r="T56" s="42" t="s">
        <v>817</v>
      </c>
    </row>
    <row r="57" spans="1:20" ht="64.5" customHeight="1" x14ac:dyDescent="0.25">
      <c r="A57" s="56">
        <v>3105</v>
      </c>
      <c r="B57" s="42" t="s">
        <v>809</v>
      </c>
      <c r="C57" s="42" t="s">
        <v>53</v>
      </c>
      <c r="D57" s="58" t="s">
        <v>106</v>
      </c>
      <c r="E57" s="42" t="s">
        <v>107</v>
      </c>
      <c r="F57" s="44" t="s">
        <v>807</v>
      </c>
      <c r="G57" s="44" t="s">
        <v>807</v>
      </c>
      <c r="H57" s="42">
        <v>0.4</v>
      </c>
      <c r="I57" s="44" t="s">
        <v>807</v>
      </c>
      <c r="J57" s="44" t="s">
        <v>807</v>
      </c>
      <c r="K57" s="44" t="s">
        <v>807</v>
      </c>
      <c r="L57" s="42">
        <v>0.83899999999999997</v>
      </c>
      <c r="M57" s="44" t="s">
        <v>807</v>
      </c>
      <c r="N57" s="42" t="s">
        <v>818</v>
      </c>
      <c r="O57" s="42" t="s">
        <v>820</v>
      </c>
      <c r="P57" s="44" t="s">
        <v>807</v>
      </c>
      <c r="Q57" s="42" t="s">
        <v>814</v>
      </c>
      <c r="R57" s="42" t="s">
        <v>817</v>
      </c>
      <c r="S57" s="42" t="s">
        <v>817</v>
      </c>
      <c r="T57" s="42" t="s">
        <v>817</v>
      </c>
    </row>
    <row r="58" spans="1:20" ht="60" customHeight="1" x14ac:dyDescent="0.25">
      <c r="A58" s="56">
        <v>3148</v>
      </c>
      <c r="B58" s="42" t="s">
        <v>809</v>
      </c>
      <c r="C58" s="42" t="s">
        <v>53</v>
      </c>
      <c r="D58" s="58" t="s">
        <v>108</v>
      </c>
      <c r="E58" s="42" t="s">
        <v>109</v>
      </c>
      <c r="F58" s="44" t="s">
        <v>807</v>
      </c>
      <c r="G58" s="44" t="s">
        <v>807</v>
      </c>
      <c r="H58" s="42">
        <v>4</v>
      </c>
      <c r="I58" s="44" t="s">
        <v>807</v>
      </c>
      <c r="J58" s="44" t="s">
        <v>807</v>
      </c>
      <c r="K58" s="44" t="s">
        <v>807</v>
      </c>
      <c r="L58" s="42">
        <v>1.7350000000000001</v>
      </c>
      <c r="M58" s="44" t="s">
        <v>807</v>
      </c>
      <c r="N58" s="42" t="s">
        <v>815</v>
      </c>
      <c r="O58" s="42" t="s">
        <v>813</v>
      </c>
      <c r="P58" s="44" t="s">
        <v>807</v>
      </c>
      <c r="Q58" s="42" t="s">
        <v>814</v>
      </c>
      <c r="R58" s="42" t="s">
        <v>817</v>
      </c>
      <c r="S58" s="42" t="s">
        <v>817</v>
      </c>
      <c r="T58" s="42" t="s">
        <v>817</v>
      </c>
    </row>
    <row r="59" spans="1:20" ht="34.5" customHeight="1" x14ac:dyDescent="0.25">
      <c r="A59" s="56">
        <v>3543</v>
      </c>
      <c r="B59" s="42" t="s">
        <v>809</v>
      </c>
      <c r="C59" s="42" t="s">
        <v>53</v>
      </c>
      <c r="D59" s="58" t="s">
        <v>110</v>
      </c>
      <c r="E59" s="42" t="s">
        <v>111</v>
      </c>
      <c r="F59" s="44" t="s">
        <v>807</v>
      </c>
      <c r="G59" s="44" t="s">
        <v>807</v>
      </c>
      <c r="H59" s="42">
        <v>1</v>
      </c>
      <c r="I59" s="44" t="s">
        <v>807</v>
      </c>
      <c r="J59" s="42">
        <v>0.71799999999999997</v>
      </c>
      <c r="K59" s="44" t="s">
        <v>807</v>
      </c>
      <c r="L59" s="42">
        <v>0.16</v>
      </c>
      <c r="M59" s="44" t="s">
        <v>807</v>
      </c>
      <c r="N59" s="42">
        <v>2016</v>
      </c>
      <c r="O59" s="42" t="s">
        <v>815</v>
      </c>
      <c r="P59" s="44" t="s">
        <v>807</v>
      </c>
      <c r="Q59" s="42" t="s">
        <v>814</v>
      </c>
      <c r="R59" s="42" t="s">
        <v>817</v>
      </c>
      <c r="S59" s="42" t="s">
        <v>817</v>
      </c>
      <c r="T59" s="42" t="s">
        <v>817</v>
      </c>
    </row>
    <row r="60" spans="1:20" ht="45" customHeight="1" x14ac:dyDescent="0.25">
      <c r="A60" s="56" t="s">
        <v>112</v>
      </c>
      <c r="B60" s="42" t="s">
        <v>809</v>
      </c>
      <c r="C60" s="42" t="s">
        <v>53</v>
      </c>
      <c r="D60" s="58" t="s">
        <v>113</v>
      </c>
      <c r="E60" s="42" t="s">
        <v>114</v>
      </c>
      <c r="F60" s="44" t="s">
        <v>807</v>
      </c>
      <c r="G60" s="44" t="s">
        <v>807</v>
      </c>
      <c r="H60" s="42">
        <v>3</v>
      </c>
      <c r="I60" s="44" t="s">
        <v>807</v>
      </c>
      <c r="J60" s="42">
        <v>0.96099999999999997</v>
      </c>
      <c r="K60" s="44" t="s">
        <v>807</v>
      </c>
      <c r="L60" s="42">
        <v>0.52300000000000002</v>
      </c>
      <c r="M60" s="44" t="s">
        <v>807</v>
      </c>
      <c r="N60" s="42">
        <v>2016</v>
      </c>
      <c r="O60" s="42" t="s">
        <v>813</v>
      </c>
      <c r="P60" s="44" t="s">
        <v>807</v>
      </c>
      <c r="Q60" s="42" t="s">
        <v>814</v>
      </c>
      <c r="R60" s="42" t="s">
        <v>817</v>
      </c>
      <c r="S60" s="42" t="s">
        <v>817</v>
      </c>
      <c r="T60" s="42" t="s">
        <v>817</v>
      </c>
    </row>
    <row r="61" spans="1:20" ht="32.25" customHeight="1" x14ac:dyDescent="0.25">
      <c r="A61" s="56" t="s">
        <v>115</v>
      </c>
      <c r="B61" s="42" t="s">
        <v>809</v>
      </c>
      <c r="C61" s="42" t="s">
        <v>53</v>
      </c>
      <c r="D61" s="58" t="s">
        <v>116</v>
      </c>
      <c r="E61" s="42" t="s">
        <v>117</v>
      </c>
      <c r="F61" s="44" t="s">
        <v>807</v>
      </c>
      <c r="G61" s="44" t="s">
        <v>807</v>
      </c>
      <c r="H61" s="42">
        <v>2</v>
      </c>
      <c r="I61" s="44" t="s">
        <v>807</v>
      </c>
      <c r="J61" s="44" t="s">
        <v>807</v>
      </c>
      <c r="K61" s="44" t="s">
        <v>807</v>
      </c>
      <c r="L61" s="42">
        <v>0.68</v>
      </c>
      <c r="M61" s="44" t="s">
        <v>807</v>
      </c>
      <c r="N61" s="42">
        <v>2016</v>
      </c>
      <c r="O61" s="42" t="s">
        <v>810</v>
      </c>
      <c r="P61" s="44" t="s">
        <v>807</v>
      </c>
      <c r="Q61" s="42" t="s">
        <v>811</v>
      </c>
      <c r="R61" s="42" t="s">
        <v>817</v>
      </c>
      <c r="S61" s="42" t="s">
        <v>817</v>
      </c>
      <c r="T61" s="42" t="s">
        <v>817</v>
      </c>
    </row>
    <row r="62" spans="1:20" ht="45.75" customHeight="1" x14ac:dyDescent="0.25">
      <c r="A62" s="56" t="s">
        <v>118</v>
      </c>
      <c r="B62" s="42" t="s">
        <v>809</v>
      </c>
      <c r="C62" s="42" t="s">
        <v>53</v>
      </c>
      <c r="D62" s="58" t="s">
        <v>119</v>
      </c>
      <c r="E62" s="42" t="s">
        <v>120</v>
      </c>
      <c r="F62" s="44" t="s">
        <v>807</v>
      </c>
      <c r="G62" s="44" t="s">
        <v>807</v>
      </c>
      <c r="H62" s="42">
        <v>3.06</v>
      </c>
      <c r="I62" s="44" t="s">
        <v>807</v>
      </c>
      <c r="J62" s="44" t="s">
        <v>807</v>
      </c>
      <c r="K62" s="44" t="s">
        <v>807</v>
      </c>
      <c r="L62" s="42">
        <v>7.2</v>
      </c>
      <c r="M62" s="44" t="s">
        <v>807</v>
      </c>
      <c r="N62" s="42">
        <v>2016</v>
      </c>
      <c r="O62" s="42">
        <v>2017</v>
      </c>
      <c r="P62" s="44" t="s">
        <v>807</v>
      </c>
      <c r="Q62" s="42" t="s">
        <v>814</v>
      </c>
      <c r="R62" s="42" t="s">
        <v>817</v>
      </c>
      <c r="S62" s="42" t="s">
        <v>817</v>
      </c>
      <c r="T62" s="42" t="s">
        <v>817</v>
      </c>
    </row>
    <row r="63" spans="1:20" ht="30" customHeight="1" x14ac:dyDescent="0.25">
      <c r="A63" s="56">
        <v>2004</v>
      </c>
      <c r="B63" s="42" t="s">
        <v>809</v>
      </c>
      <c r="C63" s="42" t="s">
        <v>53</v>
      </c>
      <c r="D63" s="58" t="s">
        <v>121</v>
      </c>
      <c r="E63" s="42" t="s">
        <v>122</v>
      </c>
      <c r="F63" s="44" t="s">
        <v>807</v>
      </c>
      <c r="G63" s="44" t="s">
        <v>807</v>
      </c>
      <c r="H63" s="44" t="s">
        <v>807</v>
      </c>
      <c r="I63" s="44" t="s">
        <v>807</v>
      </c>
      <c r="J63" s="42">
        <v>7.1760000000000002</v>
      </c>
      <c r="K63" s="44" t="s">
        <v>807</v>
      </c>
      <c r="L63" s="44" t="s">
        <v>807</v>
      </c>
      <c r="M63" s="44" t="s">
        <v>807</v>
      </c>
      <c r="N63" s="42">
        <v>2015</v>
      </c>
      <c r="O63" s="42">
        <v>2017</v>
      </c>
      <c r="P63" s="44" t="s">
        <v>807</v>
      </c>
      <c r="Q63" s="42" t="s">
        <v>814</v>
      </c>
      <c r="R63" s="42" t="s">
        <v>817</v>
      </c>
      <c r="S63" s="42" t="s">
        <v>817</v>
      </c>
      <c r="T63" s="42" t="s">
        <v>817</v>
      </c>
    </row>
    <row r="64" spans="1:20" ht="45" customHeight="1" x14ac:dyDescent="0.25">
      <c r="A64" s="56">
        <v>2505</v>
      </c>
      <c r="B64" s="42" t="s">
        <v>809</v>
      </c>
      <c r="C64" s="42" t="s">
        <v>53</v>
      </c>
      <c r="D64" s="58" t="s">
        <v>123</v>
      </c>
      <c r="E64" s="42" t="s">
        <v>124</v>
      </c>
      <c r="F64" s="44" t="s">
        <v>807</v>
      </c>
      <c r="G64" s="44" t="s">
        <v>807</v>
      </c>
      <c r="H64" s="44" t="s">
        <v>807</v>
      </c>
      <c r="I64" s="44" t="s">
        <v>807</v>
      </c>
      <c r="J64" s="44" t="s">
        <v>807</v>
      </c>
      <c r="K64" s="44" t="s">
        <v>807</v>
      </c>
      <c r="L64" s="42">
        <v>0.18</v>
      </c>
      <c r="M64" s="44" t="s">
        <v>807</v>
      </c>
      <c r="N64" s="42" t="s">
        <v>815</v>
      </c>
      <c r="O64" s="42" t="s">
        <v>813</v>
      </c>
      <c r="P64" s="44" t="s">
        <v>807</v>
      </c>
      <c r="Q64" s="42" t="s">
        <v>814</v>
      </c>
      <c r="R64" s="42" t="s">
        <v>817</v>
      </c>
      <c r="S64" s="42" t="s">
        <v>817</v>
      </c>
      <c r="T64" s="42" t="s">
        <v>817</v>
      </c>
    </row>
    <row r="65" spans="1:20" ht="33" customHeight="1" x14ac:dyDescent="0.25">
      <c r="A65" s="56">
        <v>947</v>
      </c>
      <c r="B65" s="42" t="s">
        <v>809</v>
      </c>
      <c r="C65" s="42" t="s">
        <v>53</v>
      </c>
      <c r="D65" s="58" t="s">
        <v>125</v>
      </c>
      <c r="E65" s="42" t="s">
        <v>126</v>
      </c>
      <c r="F65" s="44" t="s">
        <v>807</v>
      </c>
      <c r="G65" s="44" t="s">
        <v>807</v>
      </c>
      <c r="H65" s="44" t="s">
        <v>807</v>
      </c>
      <c r="I65" s="44" t="s">
        <v>807</v>
      </c>
      <c r="J65" s="44" t="s">
        <v>807</v>
      </c>
      <c r="K65" s="44" t="s">
        <v>807</v>
      </c>
      <c r="L65" s="44" t="s">
        <v>807</v>
      </c>
      <c r="M65" s="44" t="s">
        <v>807</v>
      </c>
      <c r="N65" s="42" t="s">
        <v>821</v>
      </c>
      <c r="O65" s="42" t="s">
        <v>813</v>
      </c>
      <c r="P65" s="44" t="s">
        <v>807</v>
      </c>
      <c r="Q65" s="42" t="s">
        <v>814</v>
      </c>
      <c r="R65" s="42" t="s">
        <v>817</v>
      </c>
      <c r="S65" s="42" t="s">
        <v>817</v>
      </c>
      <c r="T65" s="42" t="s">
        <v>817</v>
      </c>
    </row>
    <row r="66" spans="1:20" ht="75" customHeight="1" x14ac:dyDescent="0.25">
      <c r="A66" s="56">
        <v>2566</v>
      </c>
      <c r="B66" s="42" t="s">
        <v>809</v>
      </c>
      <c r="C66" s="42" t="s">
        <v>53</v>
      </c>
      <c r="D66" s="58" t="s">
        <v>127</v>
      </c>
      <c r="E66" s="42" t="s">
        <v>128</v>
      </c>
      <c r="F66" s="44" t="s">
        <v>807</v>
      </c>
      <c r="G66" s="44" t="s">
        <v>807</v>
      </c>
      <c r="H66" s="44" t="s">
        <v>807</v>
      </c>
      <c r="I66" s="44" t="s">
        <v>807</v>
      </c>
      <c r="J66" s="44" t="s">
        <v>807</v>
      </c>
      <c r="K66" s="44" t="s">
        <v>807</v>
      </c>
      <c r="L66" s="44" t="s">
        <v>807</v>
      </c>
      <c r="M66" s="44" t="s">
        <v>807</v>
      </c>
      <c r="N66" s="42" t="s">
        <v>812</v>
      </c>
      <c r="O66" s="42" t="s">
        <v>813</v>
      </c>
      <c r="P66" s="44" t="s">
        <v>807</v>
      </c>
      <c r="Q66" s="42" t="s">
        <v>814</v>
      </c>
      <c r="R66" s="42" t="s">
        <v>817</v>
      </c>
      <c r="S66" s="42" t="s">
        <v>817</v>
      </c>
      <c r="T66" s="42" t="s">
        <v>817</v>
      </c>
    </row>
    <row r="67" spans="1:20" ht="62.25" customHeight="1" x14ac:dyDescent="0.25">
      <c r="A67" s="56">
        <v>3994</v>
      </c>
      <c r="B67" s="42" t="s">
        <v>809</v>
      </c>
      <c r="C67" s="42" t="s">
        <v>53</v>
      </c>
      <c r="D67" s="58" t="s">
        <v>129</v>
      </c>
      <c r="E67" s="42" t="s">
        <v>130</v>
      </c>
      <c r="F67" s="44" t="s">
        <v>807</v>
      </c>
      <c r="G67" s="44" t="s">
        <v>807</v>
      </c>
      <c r="H67" s="42">
        <v>0.4</v>
      </c>
      <c r="I67" s="44" t="s">
        <v>807</v>
      </c>
      <c r="J67" s="44" t="s">
        <v>807</v>
      </c>
      <c r="K67" s="44" t="s">
        <v>807</v>
      </c>
      <c r="L67" s="42">
        <v>0.309</v>
      </c>
      <c r="M67" s="44" t="s">
        <v>807</v>
      </c>
      <c r="N67" s="42" t="s">
        <v>815</v>
      </c>
      <c r="O67" s="42" t="s">
        <v>813</v>
      </c>
      <c r="P67" s="44" t="s">
        <v>807</v>
      </c>
      <c r="Q67" s="42" t="s">
        <v>814</v>
      </c>
      <c r="R67" s="42" t="s">
        <v>817</v>
      </c>
      <c r="S67" s="42" t="s">
        <v>817</v>
      </c>
      <c r="T67" s="42" t="s">
        <v>817</v>
      </c>
    </row>
    <row r="68" spans="1:20" ht="60" x14ac:dyDescent="0.25">
      <c r="A68" s="56">
        <v>1468</v>
      </c>
      <c r="B68" s="42" t="s">
        <v>809</v>
      </c>
      <c r="C68" s="42" t="s">
        <v>53</v>
      </c>
      <c r="D68" s="58" t="s">
        <v>133</v>
      </c>
      <c r="E68" s="42" t="s">
        <v>134</v>
      </c>
      <c r="F68" s="44" t="s">
        <v>807</v>
      </c>
      <c r="G68" s="44" t="s">
        <v>807</v>
      </c>
      <c r="H68" s="44" t="s">
        <v>807</v>
      </c>
      <c r="I68" s="44" t="s">
        <v>807</v>
      </c>
      <c r="J68" s="42">
        <v>0.65200000000000002</v>
      </c>
      <c r="K68" s="44" t="s">
        <v>807</v>
      </c>
      <c r="L68" s="42">
        <v>0.105</v>
      </c>
      <c r="M68" s="44" t="s">
        <v>807</v>
      </c>
      <c r="N68" s="42" t="s">
        <v>818</v>
      </c>
      <c r="O68" s="42" t="s">
        <v>813</v>
      </c>
      <c r="P68" s="44" t="s">
        <v>807</v>
      </c>
      <c r="Q68" s="42" t="s">
        <v>814</v>
      </c>
      <c r="R68" s="42" t="s">
        <v>817</v>
      </c>
      <c r="S68" s="42" t="s">
        <v>817</v>
      </c>
      <c r="T68" s="42" t="s">
        <v>817</v>
      </c>
    </row>
    <row r="69" spans="1:20" ht="60" customHeight="1" x14ac:dyDescent="0.25">
      <c r="A69" s="56">
        <v>3016</v>
      </c>
      <c r="B69" s="42" t="s">
        <v>809</v>
      </c>
      <c r="C69" s="42" t="s">
        <v>53</v>
      </c>
      <c r="D69" s="58" t="s">
        <v>135</v>
      </c>
      <c r="E69" s="42" t="s">
        <v>136</v>
      </c>
      <c r="F69" s="44" t="s">
        <v>807</v>
      </c>
      <c r="G69" s="44" t="s">
        <v>807</v>
      </c>
      <c r="H69" s="42">
        <v>0.4</v>
      </c>
      <c r="I69" s="44" t="s">
        <v>807</v>
      </c>
      <c r="J69" s="44" t="s">
        <v>807</v>
      </c>
      <c r="K69" s="44" t="s">
        <v>807</v>
      </c>
      <c r="L69" s="42">
        <v>0.36499999999999999</v>
      </c>
      <c r="M69" s="44" t="s">
        <v>807</v>
      </c>
      <c r="N69" s="42" t="s">
        <v>818</v>
      </c>
      <c r="O69" s="42" t="s">
        <v>810</v>
      </c>
      <c r="P69" s="44" t="s">
        <v>807</v>
      </c>
      <c r="Q69" s="42" t="s">
        <v>814</v>
      </c>
      <c r="R69" s="42" t="s">
        <v>817</v>
      </c>
      <c r="S69" s="42" t="s">
        <v>817</v>
      </c>
      <c r="T69" s="42" t="s">
        <v>817</v>
      </c>
    </row>
    <row r="70" spans="1:20" ht="30" customHeight="1" x14ac:dyDescent="0.25">
      <c r="A70" s="56">
        <v>3111</v>
      </c>
      <c r="B70" s="42" t="s">
        <v>809</v>
      </c>
      <c r="C70" s="42" t="s">
        <v>53</v>
      </c>
      <c r="D70" s="58" t="s">
        <v>137</v>
      </c>
      <c r="E70" s="42" t="s">
        <v>138</v>
      </c>
      <c r="F70" s="44" t="s">
        <v>807</v>
      </c>
      <c r="G70" s="44" t="s">
        <v>807</v>
      </c>
      <c r="H70" s="42">
        <v>0.4</v>
      </c>
      <c r="I70" s="44" t="s">
        <v>807</v>
      </c>
      <c r="J70" s="44" t="s">
        <v>807</v>
      </c>
      <c r="K70" s="44" t="s">
        <v>807</v>
      </c>
      <c r="L70" s="44" t="s">
        <v>807</v>
      </c>
      <c r="M70" s="44" t="s">
        <v>807</v>
      </c>
      <c r="N70" s="42" t="s">
        <v>818</v>
      </c>
      <c r="O70" s="42" t="s">
        <v>810</v>
      </c>
      <c r="P70" s="44" t="s">
        <v>807</v>
      </c>
      <c r="Q70" s="42" t="s">
        <v>814</v>
      </c>
      <c r="R70" s="42" t="s">
        <v>817</v>
      </c>
      <c r="S70" s="42" t="s">
        <v>817</v>
      </c>
      <c r="T70" s="42" t="s">
        <v>817</v>
      </c>
    </row>
    <row r="71" spans="1:20" ht="45" customHeight="1" x14ac:dyDescent="0.25">
      <c r="A71" s="56">
        <v>4174</v>
      </c>
      <c r="B71" s="42" t="s">
        <v>809</v>
      </c>
      <c r="C71" s="42" t="s">
        <v>53</v>
      </c>
      <c r="D71" s="58" t="s">
        <v>139</v>
      </c>
      <c r="E71" s="42" t="s">
        <v>140</v>
      </c>
      <c r="F71" s="44" t="s">
        <v>807</v>
      </c>
      <c r="G71" s="44" t="s">
        <v>807</v>
      </c>
      <c r="H71" s="42">
        <v>0.63</v>
      </c>
      <c r="I71" s="44" t="s">
        <v>807</v>
      </c>
      <c r="J71" s="44" t="s">
        <v>807</v>
      </c>
      <c r="K71" s="44" t="s">
        <v>807</v>
      </c>
      <c r="L71" s="42">
        <v>4.1000000000000002E-2</v>
      </c>
      <c r="M71" s="44" t="s">
        <v>807</v>
      </c>
      <c r="N71" s="42" t="s">
        <v>815</v>
      </c>
      <c r="O71" s="42" t="s">
        <v>813</v>
      </c>
      <c r="P71" s="44" t="s">
        <v>807</v>
      </c>
      <c r="Q71" s="42" t="s">
        <v>814</v>
      </c>
      <c r="R71" s="42" t="s">
        <v>817</v>
      </c>
      <c r="S71" s="42" t="s">
        <v>817</v>
      </c>
      <c r="T71" s="42" t="s">
        <v>817</v>
      </c>
    </row>
    <row r="72" spans="1:20" ht="45" customHeight="1" x14ac:dyDescent="0.25">
      <c r="A72" s="56">
        <v>4184</v>
      </c>
      <c r="B72" s="42" t="s">
        <v>809</v>
      </c>
      <c r="C72" s="42" t="s">
        <v>53</v>
      </c>
      <c r="D72" s="58" t="s">
        <v>141</v>
      </c>
      <c r="E72" s="42" t="s">
        <v>142</v>
      </c>
      <c r="F72" s="44" t="s">
        <v>807</v>
      </c>
      <c r="G72" s="44" t="s">
        <v>807</v>
      </c>
      <c r="H72" s="42">
        <v>1.26</v>
      </c>
      <c r="I72" s="44" t="s">
        <v>807</v>
      </c>
      <c r="J72" s="44" t="s">
        <v>807</v>
      </c>
      <c r="K72" s="44" t="s">
        <v>807</v>
      </c>
      <c r="L72" s="42">
        <v>0.26</v>
      </c>
      <c r="M72" s="44" t="s">
        <v>807</v>
      </c>
      <c r="N72" s="42" t="s">
        <v>815</v>
      </c>
      <c r="O72" s="42" t="s">
        <v>813</v>
      </c>
      <c r="P72" s="44" t="s">
        <v>807</v>
      </c>
      <c r="Q72" s="42" t="s">
        <v>814</v>
      </c>
      <c r="R72" s="42" t="s">
        <v>817</v>
      </c>
      <c r="S72" s="42" t="s">
        <v>817</v>
      </c>
      <c r="T72" s="42" t="s">
        <v>817</v>
      </c>
    </row>
    <row r="73" spans="1:20" ht="45" customHeight="1" x14ac:dyDescent="0.25">
      <c r="A73" s="56">
        <v>2783</v>
      </c>
      <c r="B73" s="42" t="s">
        <v>809</v>
      </c>
      <c r="C73" s="42" t="s">
        <v>53</v>
      </c>
      <c r="D73" s="58" t="s">
        <v>143</v>
      </c>
      <c r="E73" s="42" t="s">
        <v>144</v>
      </c>
      <c r="F73" s="44" t="s">
        <v>807</v>
      </c>
      <c r="G73" s="44" t="s">
        <v>807</v>
      </c>
      <c r="H73" s="42">
        <v>0.63</v>
      </c>
      <c r="I73" s="44" t="s">
        <v>807</v>
      </c>
      <c r="J73" s="42">
        <v>1.19</v>
      </c>
      <c r="K73" s="44" t="s">
        <v>807</v>
      </c>
      <c r="L73" s="42">
        <v>0.115</v>
      </c>
      <c r="M73" s="44" t="s">
        <v>807</v>
      </c>
      <c r="N73" s="42" t="s">
        <v>812</v>
      </c>
      <c r="O73" s="42" t="s">
        <v>818</v>
      </c>
      <c r="P73" s="44" t="s">
        <v>807</v>
      </c>
      <c r="Q73" s="42" t="s">
        <v>814</v>
      </c>
      <c r="R73" s="42" t="s">
        <v>817</v>
      </c>
      <c r="S73" s="42" t="s">
        <v>817</v>
      </c>
      <c r="T73" s="42" t="s">
        <v>817</v>
      </c>
    </row>
    <row r="74" spans="1:20" ht="45" customHeight="1" x14ac:dyDescent="0.25">
      <c r="A74" s="56">
        <v>2914</v>
      </c>
      <c r="B74" s="42" t="s">
        <v>809</v>
      </c>
      <c r="C74" s="42" t="s">
        <v>53</v>
      </c>
      <c r="D74" s="58" t="s">
        <v>145</v>
      </c>
      <c r="E74" s="42" t="s">
        <v>146</v>
      </c>
      <c r="F74" s="44" t="s">
        <v>807</v>
      </c>
      <c r="G74" s="44" t="s">
        <v>807</v>
      </c>
      <c r="H74" s="42">
        <v>0.25</v>
      </c>
      <c r="I74" s="44" t="s">
        <v>807</v>
      </c>
      <c r="J74" s="42">
        <v>0.10100000000000001</v>
      </c>
      <c r="K74" s="44" t="s">
        <v>807</v>
      </c>
      <c r="L74" s="44" t="s">
        <v>807</v>
      </c>
      <c r="M74" s="44" t="s">
        <v>807</v>
      </c>
      <c r="N74" s="42" t="s">
        <v>818</v>
      </c>
      <c r="O74" s="42" t="s">
        <v>813</v>
      </c>
      <c r="P74" s="44" t="s">
        <v>807</v>
      </c>
      <c r="Q74" s="42" t="s">
        <v>814</v>
      </c>
      <c r="R74" s="42" t="s">
        <v>817</v>
      </c>
      <c r="S74" s="42" t="s">
        <v>817</v>
      </c>
      <c r="T74" s="42" t="s">
        <v>817</v>
      </c>
    </row>
    <row r="75" spans="1:20" ht="30" customHeight="1" x14ac:dyDescent="0.25">
      <c r="A75" s="56">
        <v>2272</v>
      </c>
      <c r="B75" s="42" t="s">
        <v>809</v>
      </c>
      <c r="C75" s="42" t="s">
        <v>53</v>
      </c>
      <c r="D75" s="58" t="s">
        <v>149</v>
      </c>
      <c r="E75" s="42" t="s">
        <v>150</v>
      </c>
      <c r="F75" s="44" t="s">
        <v>807</v>
      </c>
      <c r="G75" s="44" t="s">
        <v>807</v>
      </c>
      <c r="H75" s="42">
        <v>0.63</v>
      </c>
      <c r="I75" s="44" t="s">
        <v>807</v>
      </c>
      <c r="J75" s="44" t="s">
        <v>807</v>
      </c>
      <c r="K75" s="44" t="s">
        <v>807</v>
      </c>
      <c r="L75" s="42">
        <v>0.59</v>
      </c>
      <c r="M75" s="44" t="s">
        <v>807</v>
      </c>
      <c r="N75" s="42" t="s">
        <v>819</v>
      </c>
      <c r="O75" s="42" t="s">
        <v>818</v>
      </c>
      <c r="P75" s="44" t="s">
        <v>807</v>
      </c>
      <c r="Q75" s="42" t="s">
        <v>814</v>
      </c>
      <c r="R75" s="42" t="s">
        <v>817</v>
      </c>
      <c r="S75" s="42" t="s">
        <v>817</v>
      </c>
      <c r="T75" s="42" t="s">
        <v>817</v>
      </c>
    </row>
    <row r="76" spans="1:20" ht="45" customHeight="1" x14ac:dyDescent="0.25">
      <c r="A76" s="56">
        <v>2736</v>
      </c>
      <c r="B76" s="42" t="s">
        <v>809</v>
      </c>
      <c r="C76" s="42" t="s">
        <v>53</v>
      </c>
      <c r="D76" s="58" t="s">
        <v>151</v>
      </c>
      <c r="E76" s="42" t="s">
        <v>152</v>
      </c>
      <c r="F76" s="44" t="s">
        <v>807</v>
      </c>
      <c r="G76" s="44" t="s">
        <v>807</v>
      </c>
      <c r="H76" s="44" t="s">
        <v>807</v>
      </c>
      <c r="I76" s="44" t="s">
        <v>807</v>
      </c>
      <c r="J76" s="44" t="s">
        <v>807</v>
      </c>
      <c r="K76" s="44" t="s">
        <v>807</v>
      </c>
      <c r="L76" s="42">
        <v>0.50900000000000001</v>
      </c>
      <c r="M76" s="44" t="s">
        <v>807</v>
      </c>
      <c r="N76" s="42" t="s">
        <v>812</v>
      </c>
      <c r="O76" s="42" t="s">
        <v>813</v>
      </c>
      <c r="P76" s="44" t="s">
        <v>807</v>
      </c>
      <c r="Q76" s="42" t="s">
        <v>814</v>
      </c>
      <c r="R76" s="42" t="s">
        <v>817</v>
      </c>
      <c r="S76" s="42" t="s">
        <v>817</v>
      </c>
      <c r="T76" s="42" t="s">
        <v>817</v>
      </c>
    </row>
    <row r="77" spans="1:20" ht="30" customHeight="1" x14ac:dyDescent="0.25">
      <c r="A77" s="56">
        <v>3090</v>
      </c>
      <c r="B77" s="42" t="s">
        <v>809</v>
      </c>
      <c r="C77" s="42" t="s">
        <v>53</v>
      </c>
      <c r="D77" s="58" t="s">
        <v>153</v>
      </c>
      <c r="E77" s="42" t="s">
        <v>154</v>
      </c>
      <c r="F77" s="44" t="s">
        <v>807</v>
      </c>
      <c r="G77" s="44" t="s">
        <v>807</v>
      </c>
      <c r="H77" s="44" t="s">
        <v>807</v>
      </c>
      <c r="I77" s="44" t="s">
        <v>807</v>
      </c>
      <c r="J77" s="44" t="s">
        <v>807</v>
      </c>
      <c r="K77" s="44" t="s">
        <v>807</v>
      </c>
      <c r="L77" s="42">
        <v>0.84</v>
      </c>
      <c r="M77" s="44" t="s">
        <v>807</v>
      </c>
      <c r="N77" s="42" t="s">
        <v>818</v>
      </c>
      <c r="O77" s="42" t="s">
        <v>815</v>
      </c>
      <c r="P77" s="44" t="s">
        <v>807</v>
      </c>
      <c r="Q77" s="42" t="s">
        <v>814</v>
      </c>
      <c r="R77" s="42" t="s">
        <v>817</v>
      </c>
      <c r="S77" s="42" t="s">
        <v>817</v>
      </c>
      <c r="T77" s="42" t="s">
        <v>817</v>
      </c>
    </row>
    <row r="78" spans="1:20" ht="30" customHeight="1" x14ac:dyDescent="0.25">
      <c r="A78" s="56">
        <v>3110</v>
      </c>
      <c r="B78" s="42" t="s">
        <v>809</v>
      </c>
      <c r="C78" s="42" t="s">
        <v>53</v>
      </c>
      <c r="D78" s="58" t="s">
        <v>159</v>
      </c>
      <c r="E78" s="42" t="s">
        <v>160</v>
      </c>
      <c r="F78" s="44" t="s">
        <v>807</v>
      </c>
      <c r="G78" s="44" t="s">
        <v>807</v>
      </c>
      <c r="H78" s="44" t="s">
        <v>807</v>
      </c>
      <c r="I78" s="44" t="s">
        <v>807</v>
      </c>
      <c r="J78" s="44" t="s">
        <v>807</v>
      </c>
      <c r="K78" s="44" t="s">
        <v>807</v>
      </c>
      <c r="L78" s="42">
        <v>7.5999999999999998E-2</v>
      </c>
      <c r="M78" s="44" t="s">
        <v>807</v>
      </c>
      <c r="N78" s="42" t="s">
        <v>818</v>
      </c>
      <c r="O78" s="42" t="s">
        <v>813</v>
      </c>
      <c r="P78" s="44" t="s">
        <v>807</v>
      </c>
      <c r="Q78" s="42" t="s">
        <v>814</v>
      </c>
      <c r="R78" s="42" t="s">
        <v>817</v>
      </c>
      <c r="S78" s="42" t="s">
        <v>817</v>
      </c>
      <c r="T78" s="42" t="s">
        <v>817</v>
      </c>
    </row>
    <row r="79" spans="1:20" ht="30" customHeight="1" x14ac:dyDescent="0.25">
      <c r="A79" s="56" t="s">
        <v>161</v>
      </c>
      <c r="B79" s="42" t="s">
        <v>809</v>
      </c>
      <c r="C79" s="42" t="s">
        <v>53</v>
      </c>
      <c r="D79" s="58" t="s">
        <v>162</v>
      </c>
      <c r="E79" s="42" t="s">
        <v>163</v>
      </c>
      <c r="F79" s="44" t="s">
        <v>807</v>
      </c>
      <c r="G79" s="44" t="s">
        <v>807</v>
      </c>
      <c r="H79" s="44" t="s">
        <v>807</v>
      </c>
      <c r="I79" s="44" t="s">
        <v>807</v>
      </c>
      <c r="J79" s="44" t="s">
        <v>807</v>
      </c>
      <c r="K79" s="44" t="s">
        <v>807</v>
      </c>
      <c r="L79" s="42">
        <v>0.15</v>
      </c>
      <c r="M79" s="44" t="s">
        <v>807</v>
      </c>
      <c r="N79" s="42" t="s">
        <v>815</v>
      </c>
      <c r="O79" s="42" t="s">
        <v>813</v>
      </c>
      <c r="P79" s="44" t="s">
        <v>807</v>
      </c>
      <c r="Q79" s="42" t="s">
        <v>814</v>
      </c>
      <c r="R79" s="42" t="s">
        <v>817</v>
      </c>
      <c r="S79" s="42" t="s">
        <v>817</v>
      </c>
      <c r="T79" s="42" t="s">
        <v>817</v>
      </c>
    </row>
    <row r="80" spans="1:20" ht="45" customHeight="1" x14ac:dyDescent="0.25">
      <c r="A80" s="56">
        <v>1460</v>
      </c>
      <c r="B80" s="42" t="s">
        <v>809</v>
      </c>
      <c r="C80" s="42" t="s">
        <v>53</v>
      </c>
      <c r="D80" s="58" t="s">
        <v>164</v>
      </c>
      <c r="E80" s="42" t="s">
        <v>165</v>
      </c>
      <c r="F80" s="44" t="s">
        <v>807</v>
      </c>
      <c r="G80" s="44" t="s">
        <v>807</v>
      </c>
      <c r="H80" s="42">
        <v>0.8</v>
      </c>
      <c r="I80" s="44" t="s">
        <v>807</v>
      </c>
      <c r="J80" s="44" t="s">
        <v>807</v>
      </c>
      <c r="K80" s="44" t="s">
        <v>807</v>
      </c>
      <c r="L80" s="42">
        <v>4.1579999999999995</v>
      </c>
      <c r="M80" s="44" t="s">
        <v>807</v>
      </c>
      <c r="N80" s="42">
        <v>2014</v>
      </c>
      <c r="O80" s="42" t="s">
        <v>813</v>
      </c>
      <c r="P80" s="44" t="s">
        <v>807</v>
      </c>
      <c r="Q80" s="42" t="s">
        <v>814</v>
      </c>
      <c r="R80" s="42" t="s">
        <v>817</v>
      </c>
      <c r="S80" s="42" t="s">
        <v>817</v>
      </c>
      <c r="T80" s="42" t="s">
        <v>817</v>
      </c>
    </row>
    <row r="81" spans="1:20" ht="45" customHeight="1" x14ac:dyDescent="0.25">
      <c r="A81" s="56">
        <v>2185</v>
      </c>
      <c r="B81" s="42" t="s">
        <v>809</v>
      </c>
      <c r="C81" s="42" t="s">
        <v>53</v>
      </c>
      <c r="D81" s="58" t="s">
        <v>166</v>
      </c>
      <c r="E81" s="42" t="s">
        <v>167</v>
      </c>
      <c r="F81" s="44" t="s">
        <v>807</v>
      </c>
      <c r="G81" s="44" t="s">
        <v>807</v>
      </c>
      <c r="H81" s="42">
        <v>2</v>
      </c>
      <c r="I81" s="44" t="s">
        <v>807</v>
      </c>
      <c r="J81" s="44" t="s">
        <v>807</v>
      </c>
      <c r="K81" s="44" t="s">
        <v>807</v>
      </c>
      <c r="L81" s="42">
        <v>0.22</v>
      </c>
      <c r="M81" s="44" t="s">
        <v>807</v>
      </c>
      <c r="N81" s="42" t="s">
        <v>812</v>
      </c>
      <c r="O81" s="42" t="s">
        <v>810</v>
      </c>
      <c r="P81" s="44" t="s">
        <v>807</v>
      </c>
      <c r="Q81" s="42" t="s">
        <v>814</v>
      </c>
      <c r="R81" s="42" t="s">
        <v>817</v>
      </c>
      <c r="S81" s="42" t="s">
        <v>817</v>
      </c>
      <c r="T81" s="42" t="s">
        <v>817</v>
      </c>
    </row>
    <row r="82" spans="1:20" ht="90" customHeight="1" x14ac:dyDescent="0.25">
      <c r="A82" s="56">
        <v>2044</v>
      </c>
      <c r="B82" s="42" t="s">
        <v>809</v>
      </c>
      <c r="C82" s="42" t="s">
        <v>53</v>
      </c>
      <c r="D82" s="58" t="s">
        <v>168</v>
      </c>
      <c r="E82" s="42" t="s">
        <v>169</v>
      </c>
      <c r="F82" s="44" t="s">
        <v>807</v>
      </c>
      <c r="G82" s="44" t="s">
        <v>807</v>
      </c>
      <c r="H82" s="42">
        <v>1.6600000000000001</v>
      </c>
      <c r="I82" s="44" t="s">
        <v>807</v>
      </c>
      <c r="J82" s="44" t="s">
        <v>807</v>
      </c>
      <c r="K82" s="44" t="s">
        <v>807</v>
      </c>
      <c r="L82" s="42">
        <v>2.859</v>
      </c>
      <c r="M82" s="44" t="s">
        <v>807</v>
      </c>
      <c r="N82" s="42" t="s">
        <v>819</v>
      </c>
      <c r="O82" s="42" t="s">
        <v>815</v>
      </c>
      <c r="P82" s="44" t="s">
        <v>807</v>
      </c>
      <c r="Q82" s="42" t="s">
        <v>814</v>
      </c>
      <c r="R82" s="42" t="s">
        <v>817</v>
      </c>
      <c r="S82" s="42" t="s">
        <v>817</v>
      </c>
      <c r="T82" s="42" t="s">
        <v>817</v>
      </c>
    </row>
    <row r="83" spans="1:20" ht="30" customHeight="1" x14ac:dyDescent="0.25">
      <c r="A83" s="56">
        <v>2354</v>
      </c>
      <c r="B83" s="42" t="s">
        <v>809</v>
      </c>
      <c r="C83" s="42" t="s">
        <v>53</v>
      </c>
      <c r="D83" s="58" t="s">
        <v>170</v>
      </c>
      <c r="E83" s="42" t="s">
        <v>171</v>
      </c>
      <c r="F83" s="44" t="s">
        <v>807</v>
      </c>
      <c r="G83" s="44" t="s">
        <v>807</v>
      </c>
      <c r="H83" s="42">
        <v>0.8</v>
      </c>
      <c r="I83" s="44" t="s">
        <v>807</v>
      </c>
      <c r="J83" s="44" t="s">
        <v>807</v>
      </c>
      <c r="K83" s="44" t="s">
        <v>807</v>
      </c>
      <c r="L83" s="42">
        <v>1.0925</v>
      </c>
      <c r="M83" s="44" t="s">
        <v>807</v>
      </c>
      <c r="N83" s="42" t="s">
        <v>818</v>
      </c>
      <c r="O83" s="42" t="s">
        <v>813</v>
      </c>
      <c r="P83" s="44" t="s">
        <v>807</v>
      </c>
      <c r="Q83" s="42" t="s">
        <v>814</v>
      </c>
      <c r="R83" s="42" t="s">
        <v>817</v>
      </c>
      <c r="S83" s="42" t="s">
        <v>817</v>
      </c>
      <c r="T83" s="42" t="s">
        <v>817</v>
      </c>
    </row>
    <row r="84" spans="1:20" ht="45" customHeight="1" x14ac:dyDescent="0.25">
      <c r="A84" s="56">
        <v>2385</v>
      </c>
      <c r="B84" s="42" t="s">
        <v>809</v>
      </c>
      <c r="C84" s="42" t="s">
        <v>53</v>
      </c>
      <c r="D84" s="58" t="s">
        <v>172</v>
      </c>
      <c r="E84" s="42" t="s">
        <v>173</v>
      </c>
      <c r="F84" s="44" t="s">
        <v>807</v>
      </c>
      <c r="G84" s="44" t="s">
        <v>807</v>
      </c>
      <c r="H84" s="42">
        <v>0.25</v>
      </c>
      <c r="I84" s="44" t="s">
        <v>807</v>
      </c>
      <c r="J84" s="42">
        <v>1.4E-2</v>
      </c>
      <c r="K84" s="44" t="s">
        <v>807</v>
      </c>
      <c r="L84" s="42">
        <v>1.4119999999999999</v>
      </c>
      <c r="M84" s="44" t="s">
        <v>807</v>
      </c>
      <c r="N84" s="42" t="s">
        <v>819</v>
      </c>
      <c r="O84" s="42" t="s">
        <v>818</v>
      </c>
      <c r="P84" s="44" t="s">
        <v>807</v>
      </c>
      <c r="Q84" s="42" t="s">
        <v>814</v>
      </c>
      <c r="R84" s="42" t="s">
        <v>817</v>
      </c>
      <c r="S84" s="42" t="s">
        <v>817</v>
      </c>
      <c r="T84" s="42" t="s">
        <v>817</v>
      </c>
    </row>
    <row r="85" spans="1:20" ht="45" customHeight="1" x14ac:dyDescent="0.25">
      <c r="A85" s="56">
        <v>2574</v>
      </c>
      <c r="B85" s="42" t="s">
        <v>809</v>
      </c>
      <c r="C85" s="42" t="s">
        <v>53</v>
      </c>
      <c r="D85" s="58" t="s">
        <v>174</v>
      </c>
      <c r="E85" s="42" t="s">
        <v>175</v>
      </c>
      <c r="F85" s="44" t="s">
        <v>807</v>
      </c>
      <c r="G85" s="44" t="s">
        <v>807</v>
      </c>
      <c r="H85" s="42">
        <v>0.4</v>
      </c>
      <c r="I85" s="44" t="s">
        <v>807</v>
      </c>
      <c r="J85" s="44" t="s">
        <v>807</v>
      </c>
      <c r="K85" s="44" t="s">
        <v>807</v>
      </c>
      <c r="L85" s="42">
        <v>0.9850000000000001</v>
      </c>
      <c r="M85" s="44" t="s">
        <v>807</v>
      </c>
      <c r="N85" s="42" t="s">
        <v>819</v>
      </c>
      <c r="O85" s="42" t="s">
        <v>815</v>
      </c>
      <c r="P85" s="44" t="s">
        <v>807</v>
      </c>
      <c r="Q85" s="42" t="s">
        <v>814</v>
      </c>
      <c r="R85" s="42" t="s">
        <v>817</v>
      </c>
      <c r="S85" s="42" t="s">
        <v>817</v>
      </c>
      <c r="T85" s="42" t="s">
        <v>817</v>
      </c>
    </row>
    <row r="86" spans="1:20" ht="60" customHeight="1" x14ac:dyDescent="0.25">
      <c r="A86" s="56">
        <v>2575</v>
      </c>
      <c r="B86" s="42" t="s">
        <v>809</v>
      </c>
      <c r="C86" s="42" t="s">
        <v>53</v>
      </c>
      <c r="D86" s="58" t="s">
        <v>176</v>
      </c>
      <c r="E86" s="42" t="s">
        <v>177</v>
      </c>
      <c r="F86" s="44" t="s">
        <v>807</v>
      </c>
      <c r="G86" s="44" t="s">
        <v>807</v>
      </c>
      <c r="H86" s="42">
        <v>0.8</v>
      </c>
      <c r="I86" s="44" t="s">
        <v>807</v>
      </c>
      <c r="J86" s="44" t="s">
        <v>807</v>
      </c>
      <c r="K86" s="44" t="s">
        <v>807</v>
      </c>
      <c r="L86" s="42">
        <v>1.4710000000000001</v>
      </c>
      <c r="M86" s="44" t="s">
        <v>807</v>
      </c>
      <c r="N86" s="42" t="s">
        <v>819</v>
      </c>
      <c r="O86" s="42" t="s">
        <v>813</v>
      </c>
      <c r="P86" s="44" t="s">
        <v>807</v>
      </c>
      <c r="Q86" s="42" t="s">
        <v>814</v>
      </c>
      <c r="R86" s="42" t="s">
        <v>817</v>
      </c>
      <c r="S86" s="42" t="s">
        <v>817</v>
      </c>
      <c r="T86" s="42" t="s">
        <v>817</v>
      </c>
    </row>
    <row r="87" spans="1:20" ht="105" customHeight="1" x14ac:dyDescent="0.25">
      <c r="A87" s="56">
        <v>2565</v>
      </c>
      <c r="B87" s="42" t="s">
        <v>809</v>
      </c>
      <c r="C87" s="42" t="s">
        <v>53</v>
      </c>
      <c r="D87" s="58" t="s">
        <v>178</v>
      </c>
      <c r="E87" s="42" t="s">
        <v>179</v>
      </c>
      <c r="F87" s="44" t="s">
        <v>807</v>
      </c>
      <c r="G87" s="44" t="s">
        <v>807</v>
      </c>
      <c r="H87" s="42">
        <v>2</v>
      </c>
      <c r="I87" s="44" t="s">
        <v>807</v>
      </c>
      <c r="J87" s="44" t="s">
        <v>807</v>
      </c>
      <c r="K87" s="44" t="s">
        <v>807</v>
      </c>
      <c r="L87" s="42">
        <v>1.4359999999999999</v>
      </c>
      <c r="M87" s="44" t="s">
        <v>807</v>
      </c>
      <c r="N87" s="42" t="s">
        <v>819</v>
      </c>
      <c r="O87" s="42" t="s">
        <v>812</v>
      </c>
      <c r="P87" s="44" t="s">
        <v>807</v>
      </c>
      <c r="Q87" s="42" t="s">
        <v>814</v>
      </c>
      <c r="R87" s="42" t="s">
        <v>817</v>
      </c>
      <c r="S87" s="42" t="s">
        <v>817</v>
      </c>
      <c r="T87" s="42" t="s">
        <v>817</v>
      </c>
    </row>
    <row r="88" spans="1:20" ht="45" customHeight="1" x14ac:dyDescent="0.25">
      <c r="A88" s="56">
        <v>2581</v>
      </c>
      <c r="B88" s="42" t="s">
        <v>809</v>
      </c>
      <c r="C88" s="42" t="s">
        <v>53</v>
      </c>
      <c r="D88" s="58" t="s">
        <v>180</v>
      </c>
      <c r="E88" s="42" t="s">
        <v>181</v>
      </c>
      <c r="F88" s="44" t="s">
        <v>807</v>
      </c>
      <c r="G88" s="44" t="s">
        <v>807</v>
      </c>
      <c r="H88" s="42">
        <v>1.26</v>
      </c>
      <c r="I88" s="44" t="s">
        <v>807</v>
      </c>
      <c r="J88" s="44" t="s">
        <v>807</v>
      </c>
      <c r="K88" s="44" t="s">
        <v>807</v>
      </c>
      <c r="L88" s="42">
        <v>0.1</v>
      </c>
      <c r="M88" s="44" t="s">
        <v>807</v>
      </c>
      <c r="N88" s="42" t="s">
        <v>819</v>
      </c>
      <c r="O88" s="42" t="s">
        <v>818</v>
      </c>
      <c r="P88" s="44" t="s">
        <v>807</v>
      </c>
      <c r="Q88" s="42" t="s">
        <v>814</v>
      </c>
      <c r="R88" s="42" t="s">
        <v>817</v>
      </c>
      <c r="S88" s="42" t="s">
        <v>817</v>
      </c>
      <c r="T88" s="42" t="s">
        <v>817</v>
      </c>
    </row>
    <row r="89" spans="1:20" ht="45" customHeight="1" x14ac:dyDescent="0.25">
      <c r="A89" s="56">
        <v>4576</v>
      </c>
      <c r="B89" s="42" t="s">
        <v>809</v>
      </c>
      <c r="C89" s="42" t="s">
        <v>53</v>
      </c>
      <c r="D89" s="58" t="s">
        <v>182</v>
      </c>
      <c r="E89" s="42" t="s">
        <v>183</v>
      </c>
      <c r="F89" s="44" t="s">
        <v>807</v>
      </c>
      <c r="G89" s="44" t="s">
        <v>807</v>
      </c>
      <c r="H89" s="42">
        <v>0.63</v>
      </c>
      <c r="I89" s="44" t="s">
        <v>807</v>
      </c>
      <c r="J89" s="42">
        <v>0.3</v>
      </c>
      <c r="K89" s="44" t="s">
        <v>807</v>
      </c>
      <c r="L89" s="44" t="s">
        <v>807</v>
      </c>
      <c r="M89" s="44" t="s">
        <v>807</v>
      </c>
      <c r="N89" s="42" t="s">
        <v>819</v>
      </c>
      <c r="O89" s="42" t="s">
        <v>813</v>
      </c>
      <c r="P89" s="44" t="s">
        <v>807</v>
      </c>
      <c r="Q89" s="42" t="s">
        <v>817</v>
      </c>
      <c r="R89" s="42" t="s">
        <v>817</v>
      </c>
      <c r="S89" s="42" t="s">
        <v>817</v>
      </c>
      <c r="T89" s="42" t="s">
        <v>817</v>
      </c>
    </row>
    <row r="90" spans="1:20" ht="45" customHeight="1" x14ac:dyDescent="0.25">
      <c r="A90" s="56">
        <v>2642</v>
      </c>
      <c r="B90" s="42" t="s">
        <v>809</v>
      </c>
      <c r="C90" s="42" t="s">
        <v>53</v>
      </c>
      <c r="D90" s="58" t="s">
        <v>184</v>
      </c>
      <c r="E90" s="42" t="s">
        <v>185</v>
      </c>
      <c r="F90" s="44" t="s">
        <v>807</v>
      </c>
      <c r="G90" s="44" t="s">
        <v>807</v>
      </c>
      <c r="H90" s="42">
        <v>1</v>
      </c>
      <c r="I90" s="44" t="s">
        <v>807</v>
      </c>
      <c r="J90" s="44" t="s">
        <v>807</v>
      </c>
      <c r="K90" s="44" t="s">
        <v>807</v>
      </c>
      <c r="L90" s="42">
        <v>1.5649999999999999</v>
      </c>
      <c r="M90" s="44" t="s">
        <v>807</v>
      </c>
      <c r="N90" s="42" t="s">
        <v>812</v>
      </c>
      <c r="O90" s="42" t="s">
        <v>813</v>
      </c>
      <c r="P90" s="44" t="s">
        <v>807</v>
      </c>
      <c r="Q90" s="42" t="s">
        <v>814</v>
      </c>
      <c r="R90" s="42" t="s">
        <v>817</v>
      </c>
      <c r="S90" s="42" t="s">
        <v>817</v>
      </c>
      <c r="T90" s="42" t="s">
        <v>817</v>
      </c>
    </row>
    <row r="91" spans="1:20" ht="60" customHeight="1" x14ac:dyDescent="0.25">
      <c r="A91" s="56">
        <v>2710</v>
      </c>
      <c r="B91" s="42" t="s">
        <v>809</v>
      </c>
      <c r="C91" s="42" t="s">
        <v>53</v>
      </c>
      <c r="D91" s="58" t="s">
        <v>186</v>
      </c>
      <c r="E91" s="42" t="s">
        <v>187</v>
      </c>
      <c r="F91" s="44" t="s">
        <v>807</v>
      </c>
      <c r="G91" s="44" t="s">
        <v>807</v>
      </c>
      <c r="H91" s="42">
        <v>2</v>
      </c>
      <c r="I91" s="44" t="s">
        <v>807</v>
      </c>
      <c r="J91" s="44" t="s">
        <v>807</v>
      </c>
      <c r="K91" s="44" t="s">
        <v>807</v>
      </c>
      <c r="L91" s="42">
        <v>0.64500000000000002</v>
      </c>
      <c r="M91" s="44" t="s">
        <v>807</v>
      </c>
      <c r="N91" s="42" t="s">
        <v>812</v>
      </c>
      <c r="O91" s="42" t="s">
        <v>815</v>
      </c>
      <c r="P91" s="44" t="s">
        <v>807</v>
      </c>
      <c r="Q91" s="42" t="s">
        <v>814</v>
      </c>
      <c r="R91" s="42" t="s">
        <v>817</v>
      </c>
      <c r="S91" s="42" t="s">
        <v>817</v>
      </c>
      <c r="T91" s="42" t="s">
        <v>817</v>
      </c>
    </row>
    <row r="92" spans="1:20" ht="75" customHeight="1" x14ac:dyDescent="0.25">
      <c r="A92" s="56">
        <v>2728</v>
      </c>
      <c r="B92" s="42" t="s">
        <v>809</v>
      </c>
      <c r="C92" s="42" t="s">
        <v>53</v>
      </c>
      <c r="D92" s="58" t="s">
        <v>188</v>
      </c>
      <c r="E92" s="42" t="s">
        <v>189</v>
      </c>
      <c r="F92" s="44" t="s">
        <v>807</v>
      </c>
      <c r="G92" s="44" t="s">
        <v>807</v>
      </c>
      <c r="H92" s="42">
        <v>0.8</v>
      </c>
      <c r="I92" s="44" t="s">
        <v>807</v>
      </c>
      <c r="J92" s="44" t="s">
        <v>807</v>
      </c>
      <c r="K92" s="44" t="s">
        <v>807</v>
      </c>
      <c r="L92" s="42">
        <v>1.06</v>
      </c>
      <c r="M92" s="44" t="s">
        <v>807</v>
      </c>
      <c r="N92" s="42" t="s">
        <v>812</v>
      </c>
      <c r="O92" s="42" t="s">
        <v>818</v>
      </c>
      <c r="P92" s="44" t="s">
        <v>807</v>
      </c>
      <c r="Q92" s="42" t="s">
        <v>814</v>
      </c>
      <c r="R92" s="42" t="s">
        <v>817</v>
      </c>
      <c r="S92" s="42" t="s">
        <v>817</v>
      </c>
      <c r="T92" s="42" t="s">
        <v>817</v>
      </c>
    </row>
    <row r="93" spans="1:20" ht="30" customHeight="1" x14ac:dyDescent="0.25">
      <c r="A93" s="56">
        <v>2730</v>
      </c>
      <c r="B93" s="42" t="s">
        <v>809</v>
      </c>
      <c r="C93" s="42" t="s">
        <v>53</v>
      </c>
      <c r="D93" s="58" t="s">
        <v>190</v>
      </c>
      <c r="E93" s="42" t="s">
        <v>191</v>
      </c>
      <c r="F93" s="44" t="s">
        <v>807</v>
      </c>
      <c r="G93" s="44" t="s">
        <v>807</v>
      </c>
      <c r="H93" s="42">
        <v>1.26</v>
      </c>
      <c r="I93" s="44" t="s">
        <v>807</v>
      </c>
      <c r="J93" s="44" t="s">
        <v>807</v>
      </c>
      <c r="K93" s="44" t="s">
        <v>807</v>
      </c>
      <c r="L93" s="42">
        <v>1.3720000000000001</v>
      </c>
      <c r="M93" s="44" t="s">
        <v>807</v>
      </c>
      <c r="N93" s="42" t="s">
        <v>812</v>
      </c>
      <c r="O93" s="42" t="s">
        <v>818</v>
      </c>
      <c r="P93" s="44" t="s">
        <v>807</v>
      </c>
      <c r="Q93" s="42" t="s">
        <v>814</v>
      </c>
      <c r="R93" s="42" t="s">
        <v>817</v>
      </c>
      <c r="S93" s="42" t="s">
        <v>817</v>
      </c>
      <c r="T93" s="42" t="s">
        <v>817</v>
      </c>
    </row>
    <row r="94" spans="1:20" ht="45" customHeight="1" x14ac:dyDescent="0.25">
      <c r="A94" s="56">
        <v>2784</v>
      </c>
      <c r="B94" s="42" t="s">
        <v>809</v>
      </c>
      <c r="C94" s="42" t="s">
        <v>53</v>
      </c>
      <c r="D94" s="58" t="s">
        <v>192</v>
      </c>
      <c r="E94" s="42" t="s">
        <v>193</v>
      </c>
      <c r="F94" s="44" t="s">
        <v>807</v>
      </c>
      <c r="G94" s="44" t="s">
        <v>807</v>
      </c>
      <c r="H94" s="42">
        <v>0.5</v>
      </c>
      <c r="I94" s="44" t="s">
        <v>807</v>
      </c>
      <c r="J94" s="44" t="s">
        <v>807</v>
      </c>
      <c r="K94" s="44" t="s">
        <v>807</v>
      </c>
      <c r="L94" s="42">
        <v>1.36</v>
      </c>
      <c r="M94" s="44" t="s">
        <v>807</v>
      </c>
      <c r="N94" s="42" t="s">
        <v>812</v>
      </c>
      <c r="O94" s="42" t="s">
        <v>818</v>
      </c>
      <c r="P94" s="44" t="s">
        <v>807</v>
      </c>
      <c r="Q94" s="42" t="s">
        <v>814</v>
      </c>
      <c r="R94" s="42" t="s">
        <v>817</v>
      </c>
      <c r="S94" s="42" t="s">
        <v>817</v>
      </c>
      <c r="T94" s="42" t="s">
        <v>817</v>
      </c>
    </row>
    <row r="95" spans="1:20" ht="30" customHeight="1" x14ac:dyDescent="0.25">
      <c r="A95" s="56">
        <v>2791</v>
      </c>
      <c r="B95" s="42" t="s">
        <v>809</v>
      </c>
      <c r="C95" s="42" t="s">
        <v>53</v>
      </c>
      <c r="D95" s="58" t="s">
        <v>194</v>
      </c>
      <c r="E95" s="42" t="s">
        <v>195</v>
      </c>
      <c r="F95" s="44" t="s">
        <v>807</v>
      </c>
      <c r="G95" s="44" t="s">
        <v>807</v>
      </c>
      <c r="H95" s="42">
        <v>2</v>
      </c>
      <c r="I95" s="44" t="s">
        <v>807</v>
      </c>
      <c r="J95" s="44" t="s">
        <v>807</v>
      </c>
      <c r="K95" s="44" t="s">
        <v>807</v>
      </c>
      <c r="L95" s="42">
        <v>0.6</v>
      </c>
      <c r="M95" s="44" t="s">
        <v>807</v>
      </c>
      <c r="N95" s="42" t="s">
        <v>812</v>
      </c>
      <c r="O95" s="42" t="s">
        <v>815</v>
      </c>
      <c r="P95" s="44" t="s">
        <v>807</v>
      </c>
      <c r="Q95" s="42" t="s">
        <v>814</v>
      </c>
      <c r="R95" s="42" t="s">
        <v>817</v>
      </c>
      <c r="S95" s="42" t="s">
        <v>817</v>
      </c>
      <c r="T95" s="42" t="s">
        <v>817</v>
      </c>
    </row>
    <row r="96" spans="1:20" ht="30" customHeight="1" x14ac:dyDescent="0.25">
      <c r="A96" s="56">
        <v>2793</v>
      </c>
      <c r="B96" s="42" t="s">
        <v>809</v>
      </c>
      <c r="C96" s="42" t="s">
        <v>53</v>
      </c>
      <c r="D96" s="58" t="s">
        <v>196</v>
      </c>
      <c r="E96" s="42" t="s">
        <v>197</v>
      </c>
      <c r="F96" s="44" t="s">
        <v>807</v>
      </c>
      <c r="G96" s="44" t="s">
        <v>807</v>
      </c>
      <c r="H96" s="42">
        <v>0.5</v>
      </c>
      <c r="I96" s="44" t="s">
        <v>807</v>
      </c>
      <c r="J96" s="44" t="s">
        <v>807</v>
      </c>
      <c r="K96" s="44" t="s">
        <v>807</v>
      </c>
      <c r="L96" s="42">
        <v>0.67</v>
      </c>
      <c r="M96" s="44" t="s">
        <v>807</v>
      </c>
      <c r="N96" s="42" t="s">
        <v>815</v>
      </c>
      <c r="O96" s="42" t="s">
        <v>818</v>
      </c>
      <c r="P96" s="44" t="s">
        <v>807</v>
      </c>
      <c r="Q96" s="42" t="s">
        <v>814</v>
      </c>
      <c r="R96" s="42" t="s">
        <v>817</v>
      </c>
      <c r="S96" s="42" t="s">
        <v>817</v>
      </c>
      <c r="T96" s="42" t="s">
        <v>817</v>
      </c>
    </row>
    <row r="97" spans="1:20" ht="30" customHeight="1" x14ac:dyDescent="0.25">
      <c r="A97" s="56">
        <v>2809</v>
      </c>
      <c r="B97" s="42" t="s">
        <v>809</v>
      </c>
      <c r="C97" s="42" t="s">
        <v>53</v>
      </c>
      <c r="D97" s="58" t="s">
        <v>198</v>
      </c>
      <c r="E97" s="42" t="s">
        <v>199</v>
      </c>
      <c r="F97" s="44" t="s">
        <v>807</v>
      </c>
      <c r="G97" s="44" t="s">
        <v>807</v>
      </c>
      <c r="H97" s="42">
        <v>0.5</v>
      </c>
      <c r="I97" s="44" t="s">
        <v>807</v>
      </c>
      <c r="J97" s="44" t="s">
        <v>807</v>
      </c>
      <c r="K97" s="44" t="s">
        <v>807</v>
      </c>
      <c r="L97" s="42">
        <v>1.02</v>
      </c>
      <c r="M97" s="44" t="s">
        <v>807</v>
      </c>
      <c r="N97" s="42" t="s">
        <v>812</v>
      </c>
      <c r="O97" s="42" t="s">
        <v>815</v>
      </c>
      <c r="P97" s="44" t="s">
        <v>807</v>
      </c>
      <c r="Q97" s="42" t="s">
        <v>814</v>
      </c>
      <c r="R97" s="42" t="s">
        <v>817</v>
      </c>
      <c r="S97" s="42" t="s">
        <v>817</v>
      </c>
      <c r="T97" s="42" t="s">
        <v>817</v>
      </c>
    </row>
    <row r="98" spans="1:20" ht="45" customHeight="1" x14ac:dyDescent="0.25">
      <c r="A98" s="56">
        <v>2843</v>
      </c>
      <c r="B98" s="42" t="s">
        <v>809</v>
      </c>
      <c r="C98" s="42" t="s">
        <v>53</v>
      </c>
      <c r="D98" s="58" t="s">
        <v>200</v>
      </c>
      <c r="E98" s="42" t="s">
        <v>201</v>
      </c>
      <c r="F98" s="44" t="s">
        <v>807</v>
      </c>
      <c r="G98" s="44" t="s">
        <v>807</v>
      </c>
      <c r="H98" s="42">
        <v>0.5</v>
      </c>
      <c r="I98" s="44" t="s">
        <v>807</v>
      </c>
      <c r="J98" s="44" t="s">
        <v>807</v>
      </c>
      <c r="K98" s="44" t="s">
        <v>807</v>
      </c>
      <c r="L98" s="42">
        <v>0.35499999999999998</v>
      </c>
      <c r="M98" s="44" t="s">
        <v>807</v>
      </c>
      <c r="N98" s="42" t="s">
        <v>812</v>
      </c>
      <c r="O98" s="42" t="s">
        <v>813</v>
      </c>
      <c r="P98" s="44" t="s">
        <v>807</v>
      </c>
      <c r="Q98" s="42" t="s">
        <v>814</v>
      </c>
      <c r="R98" s="42" t="s">
        <v>817</v>
      </c>
      <c r="S98" s="42" t="s">
        <v>817</v>
      </c>
      <c r="T98" s="42" t="s">
        <v>817</v>
      </c>
    </row>
    <row r="99" spans="1:20" ht="60" customHeight="1" x14ac:dyDescent="0.25">
      <c r="A99" s="56">
        <v>2890</v>
      </c>
      <c r="B99" s="42" t="s">
        <v>809</v>
      </c>
      <c r="C99" s="42" t="s">
        <v>53</v>
      </c>
      <c r="D99" s="58" t="s">
        <v>202</v>
      </c>
      <c r="E99" s="42" t="s">
        <v>203</v>
      </c>
      <c r="F99" s="44" t="s">
        <v>807</v>
      </c>
      <c r="G99" s="44" t="s">
        <v>807</v>
      </c>
      <c r="H99" s="42">
        <v>1.26</v>
      </c>
      <c r="I99" s="44" t="s">
        <v>807</v>
      </c>
      <c r="J99" s="44" t="s">
        <v>807</v>
      </c>
      <c r="K99" s="44" t="s">
        <v>807</v>
      </c>
      <c r="L99" s="42">
        <v>1.3029999999999999</v>
      </c>
      <c r="M99" s="44" t="s">
        <v>807</v>
      </c>
      <c r="N99" s="42">
        <v>2015</v>
      </c>
      <c r="O99" s="42">
        <v>2018</v>
      </c>
      <c r="P99" s="44" t="s">
        <v>807</v>
      </c>
      <c r="Q99" s="42" t="s">
        <v>814</v>
      </c>
      <c r="R99" s="42" t="s">
        <v>817</v>
      </c>
      <c r="S99" s="42" t="s">
        <v>817</v>
      </c>
      <c r="T99" s="42" t="s">
        <v>817</v>
      </c>
    </row>
    <row r="100" spans="1:20" ht="30" customHeight="1" x14ac:dyDescent="0.25">
      <c r="A100" s="56">
        <v>2913</v>
      </c>
      <c r="B100" s="42" t="s">
        <v>809</v>
      </c>
      <c r="C100" s="42" t="s">
        <v>53</v>
      </c>
      <c r="D100" s="58" t="s">
        <v>204</v>
      </c>
      <c r="E100" s="42" t="s">
        <v>205</v>
      </c>
      <c r="F100" s="44" t="s">
        <v>807</v>
      </c>
      <c r="G100" s="44" t="s">
        <v>807</v>
      </c>
      <c r="H100" s="42">
        <v>1.2</v>
      </c>
      <c r="I100" s="44" t="s">
        <v>807</v>
      </c>
      <c r="J100" s="42">
        <v>2</v>
      </c>
      <c r="K100" s="44" t="s">
        <v>807</v>
      </c>
      <c r="L100" s="42"/>
      <c r="M100" s="44" t="s">
        <v>807</v>
      </c>
      <c r="N100" s="42" t="s">
        <v>812</v>
      </c>
      <c r="O100" s="42" t="s">
        <v>813</v>
      </c>
      <c r="P100" s="44" t="s">
        <v>807</v>
      </c>
      <c r="Q100" s="42" t="s">
        <v>814</v>
      </c>
      <c r="R100" s="42" t="s">
        <v>817</v>
      </c>
      <c r="S100" s="42" t="s">
        <v>817</v>
      </c>
      <c r="T100" s="42" t="s">
        <v>817</v>
      </c>
    </row>
    <row r="101" spans="1:20" ht="30" customHeight="1" x14ac:dyDescent="0.25">
      <c r="A101" s="56">
        <v>2917</v>
      </c>
      <c r="B101" s="42" t="s">
        <v>809</v>
      </c>
      <c r="C101" s="42" t="s">
        <v>53</v>
      </c>
      <c r="D101" s="58" t="s">
        <v>206</v>
      </c>
      <c r="E101" s="42" t="s">
        <v>207</v>
      </c>
      <c r="F101" s="44" t="s">
        <v>807</v>
      </c>
      <c r="G101" s="44" t="s">
        <v>807</v>
      </c>
      <c r="H101" s="42">
        <v>0.4</v>
      </c>
      <c r="I101" s="44" t="s">
        <v>807</v>
      </c>
      <c r="J101" s="42">
        <v>5.0000000000000001E-3</v>
      </c>
      <c r="K101" s="44" t="s">
        <v>807</v>
      </c>
      <c r="L101" s="42">
        <v>0.35</v>
      </c>
      <c r="M101" s="44" t="s">
        <v>807</v>
      </c>
      <c r="N101" s="42">
        <v>2015</v>
      </c>
      <c r="O101" s="42">
        <v>2015</v>
      </c>
      <c r="P101" s="44" t="s">
        <v>807</v>
      </c>
      <c r="Q101" s="42" t="s">
        <v>814</v>
      </c>
      <c r="R101" s="42" t="s">
        <v>817</v>
      </c>
      <c r="S101" s="42" t="s">
        <v>817</v>
      </c>
      <c r="T101" s="42" t="s">
        <v>817</v>
      </c>
    </row>
    <row r="102" spans="1:20" ht="30" customHeight="1" x14ac:dyDescent="0.25">
      <c r="A102" s="56">
        <v>2974</v>
      </c>
      <c r="B102" s="42" t="s">
        <v>809</v>
      </c>
      <c r="C102" s="42" t="s">
        <v>53</v>
      </c>
      <c r="D102" s="58" t="s">
        <v>208</v>
      </c>
      <c r="E102" s="42" t="s">
        <v>209</v>
      </c>
      <c r="F102" s="44" t="s">
        <v>807</v>
      </c>
      <c r="G102" s="44" t="s">
        <v>807</v>
      </c>
      <c r="H102" s="42">
        <v>0.16</v>
      </c>
      <c r="I102" s="44" t="s">
        <v>807</v>
      </c>
      <c r="J102" s="44" t="s">
        <v>807</v>
      </c>
      <c r="K102" s="44" t="s">
        <v>807</v>
      </c>
      <c r="L102" s="42">
        <v>1.3</v>
      </c>
      <c r="M102" s="44" t="s">
        <v>807</v>
      </c>
      <c r="N102" s="42" t="s">
        <v>815</v>
      </c>
      <c r="O102" s="42" t="s">
        <v>813</v>
      </c>
      <c r="P102" s="44" t="s">
        <v>807</v>
      </c>
      <c r="Q102" s="42" t="s">
        <v>811</v>
      </c>
      <c r="R102" s="42" t="s">
        <v>817</v>
      </c>
      <c r="S102" s="42" t="s">
        <v>817</v>
      </c>
      <c r="T102" s="42" t="s">
        <v>817</v>
      </c>
    </row>
    <row r="103" spans="1:20" ht="75" customHeight="1" x14ac:dyDescent="0.25">
      <c r="A103" s="56">
        <v>2982</v>
      </c>
      <c r="B103" s="42" t="s">
        <v>809</v>
      </c>
      <c r="C103" s="42" t="s">
        <v>53</v>
      </c>
      <c r="D103" s="58" t="s">
        <v>210</v>
      </c>
      <c r="E103" s="42" t="s">
        <v>211</v>
      </c>
      <c r="F103" s="44" t="s">
        <v>807</v>
      </c>
      <c r="G103" s="44" t="s">
        <v>807</v>
      </c>
      <c r="H103" s="42">
        <v>0.8</v>
      </c>
      <c r="I103" s="44" t="s">
        <v>807</v>
      </c>
      <c r="J103" s="44" t="s">
        <v>807</v>
      </c>
      <c r="K103" s="44" t="s">
        <v>807</v>
      </c>
      <c r="L103" s="42">
        <v>3.4340000000000002</v>
      </c>
      <c r="M103" s="44" t="s">
        <v>807</v>
      </c>
      <c r="N103" s="42" t="s">
        <v>818</v>
      </c>
      <c r="O103" s="42" t="s">
        <v>822</v>
      </c>
      <c r="P103" s="44" t="s">
        <v>807</v>
      </c>
      <c r="Q103" s="42" t="s">
        <v>814</v>
      </c>
      <c r="R103" s="42" t="s">
        <v>817</v>
      </c>
      <c r="S103" s="42" t="s">
        <v>817</v>
      </c>
      <c r="T103" s="42" t="s">
        <v>817</v>
      </c>
    </row>
    <row r="104" spans="1:20" ht="45" customHeight="1" x14ac:dyDescent="0.25">
      <c r="A104" s="56">
        <v>2991</v>
      </c>
      <c r="B104" s="42" t="s">
        <v>809</v>
      </c>
      <c r="C104" s="42" t="s">
        <v>53</v>
      </c>
      <c r="D104" s="58" t="s">
        <v>212</v>
      </c>
      <c r="E104" s="42" t="s">
        <v>213</v>
      </c>
      <c r="F104" s="44" t="s">
        <v>807</v>
      </c>
      <c r="G104" s="44" t="s">
        <v>807</v>
      </c>
      <c r="H104" s="42">
        <v>1.26</v>
      </c>
      <c r="I104" s="44" t="s">
        <v>807</v>
      </c>
      <c r="J104" s="44" t="s">
        <v>807</v>
      </c>
      <c r="K104" s="44" t="s">
        <v>807</v>
      </c>
      <c r="L104" s="42">
        <v>0.44800000000000001</v>
      </c>
      <c r="M104" s="44" t="s">
        <v>807</v>
      </c>
      <c r="N104" s="42">
        <v>2015</v>
      </c>
      <c r="O104" s="42">
        <v>2018</v>
      </c>
      <c r="P104" s="44" t="s">
        <v>807</v>
      </c>
      <c r="Q104" s="42" t="s">
        <v>814</v>
      </c>
      <c r="R104" s="42" t="s">
        <v>817</v>
      </c>
      <c r="S104" s="42" t="s">
        <v>817</v>
      </c>
      <c r="T104" s="42" t="s">
        <v>817</v>
      </c>
    </row>
    <row r="105" spans="1:20" ht="45" customHeight="1" x14ac:dyDescent="0.25">
      <c r="A105" s="56">
        <v>3001</v>
      </c>
      <c r="B105" s="42" t="s">
        <v>809</v>
      </c>
      <c r="C105" s="42" t="s">
        <v>53</v>
      </c>
      <c r="D105" s="58" t="s">
        <v>214</v>
      </c>
      <c r="E105" s="42" t="s">
        <v>215</v>
      </c>
      <c r="F105" s="44" t="s">
        <v>807</v>
      </c>
      <c r="G105" s="44" t="s">
        <v>807</v>
      </c>
      <c r="H105" s="42">
        <v>1</v>
      </c>
      <c r="I105" s="44" t="s">
        <v>807</v>
      </c>
      <c r="J105" s="44" t="s">
        <v>807</v>
      </c>
      <c r="K105" s="44" t="s">
        <v>807</v>
      </c>
      <c r="L105" s="42">
        <v>0.36499999999999999</v>
      </c>
      <c r="M105" s="44" t="s">
        <v>807</v>
      </c>
      <c r="N105" s="42">
        <v>2015</v>
      </c>
      <c r="O105" s="42" t="s">
        <v>815</v>
      </c>
      <c r="P105" s="44" t="s">
        <v>807</v>
      </c>
      <c r="Q105" s="42" t="s">
        <v>814</v>
      </c>
      <c r="R105" s="42" t="s">
        <v>817</v>
      </c>
      <c r="S105" s="42" t="s">
        <v>817</v>
      </c>
      <c r="T105" s="42" t="s">
        <v>817</v>
      </c>
    </row>
    <row r="106" spans="1:20" ht="60" customHeight="1" x14ac:dyDescent="0.25">
      <c r="A106" s="56">
        <v>3002</v>
      </c>
      <c r="B106" s="42" t="s">
        <v>809</v>
      </c>
      <c r="C106" s="42" t="s">
        <v>53</v>
      </c>
      <c r="D106" s="58" t="s">
        <v>216</v>
      </c>
      <c r="E106" s="42" t="s">
        <v>217</v>
      </c>
      <c r="F106" s="44" t="s">
        <v>807</v>
      </c>
      <c r="G106" s="44" t="s">
        <v>807</v>
      </c>
      <c r="H106" s="42">
        <v>0.5</v>
      </c>
      <c r="I106" s="44" t="s">
        <v>807</v>
      </c>
      <c r="J106" s="44" t="s">
        <v>807</v>
      </c>
      <c r="K106" s="44" t="s">
        <v>807</v>
      </c>
      <c r="L106" s="42">
        <v>0.43099999999999999</v>
      </c>
      <c r="M106" s="44" t="s">
        <v>807</v>
      </c>
      <c r="N106" s="42" t="s">
        <v>818</v>
      </c>
      <c r="O106" s="42" t="s">
        <v>813</v>
      </c>
      <c r="P106" s="44" t="s">
        <v>807</v>
      </c>
      <c r="Q106" s="42" t="s">
        <v>814</v>
      </c>
      <c r="R106" s="42" t="s">
        <v>817</v>
      </c>
      <c r="S106" s="42" t="s">
        <v>817</v>
      </c>
      <c r="T106" s="42" t="s">
        <v>817</v>
      </c>
    </row>
    <row r="107" spans="1:20" ht="45" customHeight="1" x14ac:dyDescent="0.25">
      <c r="A107" s="56">
        <v>3006</v>
      </c>
      <c r="B107" s="42" t="s">
        <v>809</v>
      </c>
      <c r="C107" s="42" t="s">
        <v>53</v>
      </c>
      <c r="D107" s="58" t="s">
        <v>218</v>
      </c>
      <c r="E107" s="42" t="s">
        <v>219</v>
      </c>
      <c r="F107" s="44" t="s">
        <v>807</v>
      </c>
      <c r="G107" s="44" t="s">
        <v>807</v>
      </c>
      <c r="H107" s="42">
        <v>0.5</v>
      </c>
      <c r="I107" s="44" t="s">
        <v>807</v>
      </c>
      <c r="J107" s="44" t="s">
        <v>807</v>
      </c>
      <c r="K107" s="44" t="s">
        <v>807</v>
      </c>
      <c r="L107" s="42">
        <v>0.21299999999999999</v>
      </c>
      <c r="M107" s="44" t="s">
        <v>807</v>
      </c>
      <c r="N107" s="42" t="s">
        <v>818</v>
      </c>
      <c r="O107" s="42" t="s">
        <v>818</v>
      </c>
      <c r="P107" s="44" t="s">
        <v>807</v>
      </c>
      <c r="Q107" s="42" t="s">
        <v>814</v>
      </c>
      <c r="R107" s="42" t="s">
        <v>817</v>
      </c>
      <c r="S107" s="42" t="s">
        <v>817</v>
      </c>
      <c r="T107" s="42" t="s">
        <v>817</v>
      </c>
    </row>
    <row r="108" spans="1:20" ht="45" customHeight="1" x14ac:dyDescent="0.25">
      <c r="A108" s="56">
        <v>3042</v>
      </c>
      <c r="B108" s="42" t="s">
        <v>809</v>
      </c>
      <c r="C108" s="42" t="s">
        <v>53</v>
      </c>
      <c r="D108" s="58" t="s">
        <v>220</v>
      </c>
      <c r="E108" s="42" t="s">
        <v>221</v>
      </c>
      <c r="F108" s="44" t="s">
        <v>807</v>
      </c>
      <c r="G108" s="44" t="s">
        <v>807</v>
      </c>
      <c r="H108" s="42">
        <v>1.26</v>
      </c>
      <c r="I108" s="44" t="s">
        <v>807</v>
      </c>
      <c r="J108" s="44" t="s">
        <v>807</v>
      </c>
      <c r="K108" s="44" t="s">
        <v>807</v>
      </c>
      <c r="L108" s="42">
        <v>0.35299999999999998</v>
      </c>
      <c r="M108" s="44" t="s">
        <v>807</v>
      </c>
      <c r="N108" s="42" t="s">
        <v>818</v>
      </c>
      <c r="O108" s="42" t="s">
        <v>818</v>
      </c>
      <c r="P108" s="44" t="s">
        <v>807</v>
      </c>
      <c r="Q108" s="42" t="s">
        <v>814</v>
      </c>
      <c r="R108" s="42" t="s">
        <v>817</v>
      </c>
      <c r="S108" s="42" t="s">
        <v>817</v>
      </c>
      <c r="T108" s="42" t="s">
        <v>817</v>
      </c>
    </row>
    <row r="109" spans="1:20" ht="60" customHeight="1" x14ac:dyDescent="0.25">
      <c r="A109" s="56">
        <v>3114</v>
      </c>
      <c r="B109" s="42" t="s">
        <v>809</v>
      </c>
      <c r="C109" s="42" t="s">
        <v>53</v>
      </c>
      <c r="D109" s="58" t="s">
        <v>222</v>
      </c>
      <c r="E109" s="42" t="s">
        <v>223</v>
      </c>
      <c r="F109" s="44" t="s">
        <v>807</v>
      </c>
      <c r="G109" s="44" t="s">
        <v>807</v>
      </c>
      <c r="H109" s="42">
        <v>1.26</v>
      </c>
      <c r="I109" s="44" t="s">
        <v>807</v>
      </c>
      <c r="J109" s="44" t="s">
        <v>807</v>
      </c>
      <c r="K109" s="44" t="s">
        <v>807</v>
      </c>
      <c r="L109" s="42">
        <v>0.65200000000000002</v>
      </c>
      <c r="M109" s="44" t="s">
        <v>807</v>
      </c>
      <c r="N109" s="42" t="s">
        <v>818</v>
      </c>
      <c r="O109" s="42" t="s">
        <v>813</v>
      </c>
      <c r="P109" s="44" t="s">
        <v>807</v>
      </c>
      <c r="Q109" s="42" t="s">
        <v>814</v>
      </c>
      <c r="R109" s="42" t="s">
        <v>817</v>
      </c>
      <c r="S109" s="42" t="s">
        <v>817</v>
      </c>
      <c r="T109" s="42" t="s">
        <v>817</v>
      </c>
    </row>
    <row r="110" spans="1:20" ht="45" customHeight="1" x14ac:dyDescent="0.25">
      <c r="A110" s="56">
        <v>3119</v>
      </c>
      <c r="B110" s="42" t="s">
        <v>809</v>
      </c>
      <c r="C110" s="42" t="s">
        <v>53</v>
      </c>
      <c r="D110" s="58" t="s">
        <v>224</v>
      </c>
      <c r="E110" s="42" t="s">
        <v>225</v>
      </c>
      <c r="F110" s="44" t="s">
        <v>807</v>
      </c>
      <c r="G110" s="44" t="s">
        <v>807</v>
      </c>
      <c r="H110" s="42">
        <v>0.8</v>
      </c>
      <c r="I110" s="44" t="s">
        <v>807</v>
      </c>
      <c r="J110" s="44" t="s">
        <v>807</v>
      </c>
      <c r="K110" s="44" t="s">
        <v>807</v>
      </c>
      <c r="L110" s="42">
        <v>0.92100000000000004</v>
      </c>
      <c r="M110" s="44" t="s">
        <v>807</v>
      </c>
      <c r="N110" s="42" t="s">
        <v>818</v>
      </c>
      <c r="O110" s="42" t="s">
        <v>813</v>
      </c>
      <c r="P110" s="44" t="s">
        <v>807</v>
      </c>
      <c r="Q110" s="42" t="s">
        <v>814</v>
      </c>
      <c r="R110" s="42" t="s">
        <v>817</v>
      </c>
      <c r="S110" s="42" t="s">
        <v>817</v>
      </c>
      <c r="T110" s="42" t="s">
        <v>817</v>
      </c>
    </row>
    <row r="111" spans="1:20" ht="45" customHeight="1" x14ac:dyDescent="0.25">
      <c r="A111" s="56">
        <v>3166</v>
      </c>
      <c r="B111" s="42" t="s">
        <v>809</v>
      </c>
      <c r="C111" s="42" t="s">
        <v>53</v>
      </c>
      <c r="D111" s="58" t="s">
        <v>226</v>
      </c>
      <c r="E111" s="42" t="s">
        <v>227</v>
      </c>
      <c r="F111" s="44" t="s">
        <v>807</v>
      </c>
      <c r="G111" s="44" t="s">
        <v>807</v>
      </c>
      <c r="H111" s="42">
        <v>0.5</v>
      </c>
      <c r="I111" s="44" t="s">
        <v>807</v>
      </c>
      <c r="J111" s="44" t="s">
        <v>807</v>
      </c>
      <c r="K111" s="44" t="s">
        <v>807</v>
      </c>
      <c r="L111" s="42">
        <v>0.46</v>
      </c>
      <c r="M111" s="44" t="s">
        <v>807</v>
      </c>
      <c r="N111" s="42" t="s">
        <v>818</v>
      </c>
      <c r="O111" s="42" t="s">
        <v>813</v>
      </c>
      <c r="P111" s="44" t="s">
        <v>807</v>
      </c>
      <c r="Q111" s="42" t="s">
        <v>814</v>
      </c>
      <c r="R111" s="42" t="s">
        <v>817</v>
      </c>
      <c r="S111" s="42" t="s">
        <v>817</v>
      </c>
      <c r="T111" s="42" t="s">
        <v>817</v>
      </c>
    </row>
    <row r="112" spans="1:20" ht="60" customHeight="1" x14ac:dyDescent="0.25">
      <c r="A112" s="56">
        <v>3210</v>
      </c>
      <c r="B112" s="42" t="s">
        <v>809</v>
      </c>
      <c r="C112" s="42" t="s">
        <v>53</v>
      </c>
      <c r="D112" s="58" t="s">
        <v>228</v>
      </c>
      <c r="E112" s="42" t="s">
        <v>229</v>
      </c>
      <c r="F112" s="44" t="s">
        <v>807</v>
      </c>
      <c r="G112" s="44" t="s">
        <v>807</v>
      </c>
      <c r="H112" s="42">
        <v>2</v>
      </c>
      <c r="I112" s="44" t="s">
        <v>807</v>
      </c>
      <c r="J112" s="44" t="s">
        <v>807</v>
      </c>
      <c r="K112" s="44" t="s">
        <v>807</v>
      </c>
      <c r="L112" s="42">
        <v>0.15</v>
      </c>
      <c r="M112" s="44" t="s">
        <v>807</v>
      </c>
      <c r="N112" s="42">
        <v>2015</v>
      </c>
      <c r="O112" s="42">
        <v>2018</v>
      </c>
      <c r="P112" s="44" t="s">
        <v>807</v>
      </c>
      <c r="Q112" s="42" t="s">
        <v>814</v>
      </c>
      <c r="R112" s="42" t="s">
        <v>817</v>
      </c>
      <c r="S112" s="42" t="s">
        <v>817</v>
      </c>
      <c r="T112" s="42" t="s">
        <v>817</v>
      </c>
    </row>
    <row r="113" spans="1:20" ht="30" customHeight="1" x14ac:dyDescent="0.25">
      <c r="A113" s="56">
        <v>3268</v>
      </c>
      <c r="B113" s="42" t="s">
        <v>809</v>
      </c>
      <c r="C113" s="42" t="s">
        <v>53</v>
      </c>
      <c r="D113" s="58" t="s">
        <v>230</v>
      </c>
      <c r="E113" s="42" t="s">
        <v>231</v>
      </c>
      <c r="F113" s="44" t="s">
        <v>807</v>
      </c>
      <c r="G113" s="44" t="s">
        <v>807</v>
      </c>
      <c r="H113" s="42">
        <v>0.4</v>
      </c>
      <c r="I113" s="44" t="s">
        <v>807</v>
      </c>
      <c r="J113" s="42">
        <v>8.9999999999999993E-3</v>
      </c>
      <c r="K113" s="44" t="s">
        <v>807</v>
      </c>
      <c r="L113" s="42">
        <v>0.11</v>
      </c>
      <c r="M113" s="44" t="s">
        <v>807</v>
      </c>
      <c r="N113" s="42" t="s">
        <v>815</v>
      </c>
      <c r="O113" s="42" t="s">
        <v>813</v>
      </c>
      <c r="P113" s="44" t="s">
        <v>807</v>
      </c>
      <c r="Q113" s="42" t="s">
        <v>814</v>
      </c>
      <c r="R113" s="42" t="s">
        <v>817</v>
      </c>
      <c r="S113" s="42" t="s">
        <v>817</v>
      </c>
      <c r="T113" s="42" t="s">
        <v>817</v>
      </c>
    </row>
    <row r="114" spans="1:20" ht="60" customHeight="1" x14ac:dyDescent="0.25">
      <c r="A114" s="56">
        <v>3356</v>
      </c>
      <c r="B114" s="42" t="s">
        <v>809</v>
      </c>
      <c r="C114" s="42" t="s">
        <v>53</v>
      </c>
      <c r="D114" s="58" t="s">
        <v>232</v>
      </c>
      <c r="E114" s="42" t="s">
        <v>233</v>
      </c>
      <c r="F114" s="44" t="s">
        <v>807</v>
      </c>
      <c r="G114" s="44" t="s">
        <v>807</v>
      </c>
      <c r="H114" s="42">
        <v>0.8</v>
      </c>
      <c r="I114" s="44" t="s">
        <v>807</v>
      </c>
      <c r="J114" s="44" t="s">
        <v>807</v>
      </c>
      <c r="K114" s="44" t="s">
        <v>807</v>
      </c>
      <c r="L114" s="42">
        <v>0.82699999999999996</v>
      </c>
      <c r="M114" s="44" t="s">
        <v>807</v>
      </c>
      <c r="N114" s="42">
        <v>2015</v>
      </c>
      <c r="O114" s="42" t="s">
        <v>813</v>
      </c>
      <c r="P114" s="44" t="s">
        <v>807</v>
      </c>
      <c r="Q114" s="42" t="s">
        <v>814</v>
      </c>
      <c r="R114" s="42" t="s">
        <v>817</v>
      </c>
      <c r="S114" s="42" t="s">
        <v>817</v>
      </c>
      <c r="T114" s="42" t="s">
        <v>817</v>
      </c>
    </row>
    <row r="115" spans="1:20" ht="30" customHeight="1" x14ac:dyDescent="0.25">
      <c r="A115" s="56">
        <v>3479</v>
      </c>
      <c r="B115" s="42" t="s">
        <v>809</v>
      </c>
      <c r="C115" s="42" t="s">
        <v>53</v>
      </c>
      <c r="D115" s="58" t="s">
        <v>234</v>
      </c>
      <c r="E115" s="42" t="s">
        <v>235</v>
      </c>
      <c r="F115" s="44" t="s">
        <v>807</v>
      </c>
      <c r="G115" s="44" t="s">
        <v>807</v>
      </c>
      <c r="H115" s="42">
        <v>0.4</v>
      </c>
      <c r="I115" s="44" t="s">
        <v>807</v>
      </c>
      <c r="J115" s="42">
        <v>0.84699999999999998</v>
      </c>
      <c r="K115" s="44" t="s">
        <v>807</v>
      </c>
      <c r="L115" s="44" t="s">
        <v>807</v>
      </c>
      <c r="M115" s="44" t="s">
        <v>807</v>
      </c>
      <c r="N115" s="42" t="s">
        <v>818</v>
      </c>
      <c r="O115" s="42" t="s">
        <v>813</v>
      </c>
      <c r="P115" s="44" t="s">
        <v>807</v>
      </c>
      <c r="Q115" s="42" t="s">
        <v>814</v>
      </c>
      <c r="R115" s="42" t="s">
        <v>817</v>
      </c>
      <c r="S115" s="42" t="s">
        <v>817</v>
      </c>
      <c r="T115" s="42" t="s">
        <v>817</v>
      </c>
    </row>
    <row r="116" spans="1:20" ht="30" customHeight="1" x14ac:dyDescent="0.25">
      <c r="A116" s="56">
        <v>3481</v>
      </c>
      <c r="B116" s="42" t="s">
        <v>809</v>
      </c>
      <c r="C116" s="42" t="s">
        <v>53</v>
      </c>
      <c r="D116" s="58" t="s">
        <v>236</v>
      </c>
      <c r="E116" s="42" t="s">
        <v>237</v>
      </c>
      <c r="F116" s="44" t="s">
        <v>807</v>
      </c>
      <c r="G116" s="44" t="s">
        <v>807</v>
      </c>
      <c r="H116" s="42">
        <v>0.63</v>
      </c>
      <c r="I116" s="44" t="s">
        <v>807</v>
      </c>
      <c r="J116" s="44" t="s">
        <v>807</v>
      </c>
      <c r="K116" s="44" t="s">
        <v>807</v>
      </c>
      <c r="L116" s="42">
        <v>1.39</v>
      </c>
      <c r="M116" s="44" t="s">
        <v>807</v>
      </c>
      <c r="N116" s="42" t="s">
        <v>815</v>
      </c>
      <c r="O116" s="42" t="s">
        <v>815</v>
      </c>
      <c r="P116" s="44" t="s">
        <v>807</v>
      </c>
      <c r="Q116" s="42" t="s">
        <v>814</v>
      </c>
      <c r="R116" s="42" t="s">
        <v>817</v>
      </c>
      <c r="S116" s="42" t="s">
        <v>817</v>
      </c>
      <c r="T116" s="42" t="s">
        <v>817</v>
      </c>
    </row>
    <row r="117" spans="1:20" ht="60" customHeight="1" x14ac:dyDescent="0.25">
      <c r="A117" s="56">
        <v>3495</v>
      </c>
      <c r="B117" s="42" t="s">
        <v>809</v>
      </c>
      <c r="C117" s="42" t="s">
        <v>53</v>
      </c>
      <c r="D117" s="58" t="s">
        <v>238</v>
      </c>
      <c r="E117" s="42" t="s">
        <v>239</v>
      </c>
      <c r="F117" s="44" t="s">
        <v>807</v>
      </c>
      <c r="G117" s="44" t="s">
        <v>807</v>
      </c>
      <c r="H117" s="42">
        <v>1.26</v>
      </c>
      <c r="I117" s="44" t="s">
        <v>807</v>
      </c>
      <c r="J117" s="44" t="s">
        <v>807</v>
      </c>
      <c r="K117" s="44" t="s">
        <v>807</v>
      </c>
      <c r="L117" s="42">
        <v>0.48299999999999998</v>
      </c>
      <c r="M117" s="44" t="s">
        <v>807</v>
      </c>
      <c r="N117" s="42" t="s">
        <v>815</v>
      </c>
      <c r="O117" s="42" t="s">
        <v>813</v>
      </c>
      <c r="P117" s="44" t="s">
        <v>807</v>
      </c>
      <c r="Q117" s="42" t="s">
        <v>814</v>
      </c>
      <c r="R117" s="42" t="s">
        <v>817</v>
      </c>
      <c r="S117" s="42" t="s">
        <v>817</v>
      </c>
      <c r="T117" s="42" t="s">
        <v>817</v>
      </c>
    </row>
    <row r="118" spans="1:20" ht="30" customHeight="1" x14ac:dyDescent="0.25">
      <c r="A118" s="56">
        <v>3501</v>
      </c>
      <c r="B118" s="42" t="s">
        <v>809</v>
      </c>
      <c r="C118" s="42" t="s">
        <v>53</v>
      </c>
      <c r="D118" s="58" t="s">
        <v>240</v>
      </c>
      <c r="E118" s="42" t="s">
        <v>241</v>
      </c>
      <c r="F118" s="44" t="s">
        <v>807</v>
      </c>
      <c r="G118" s="44" t="s">
        <v>807</v>
      </c>
      <c r="H118" s="42">
        <v>0.4</v>
      </c>
      <c r="I118" s="44" t="s">
        <v>807</v>
      </c>
      <c r="J118" s="42">
        <v>1.145</v>
      </c>
      <c r="K118" s="44" t="s">
        <v>807</v>
      </c>
      <c r="L118" s="44" t="s">
        <v>807</v>
      </c>
      <c r="M118" s="44" t="s">
        <v>807</v>
      </c>
      <c r="N118" s="42" t="s">
        <v>815</v>
      </c>
      <c r="O118" s="42" t="s">
        <v>810</v>
      </c>
      <c r="P118" s="44" t="s">
        <v>807</v>
      </c>
      <c r="Q118" s="42" t="s">
        <v>814</v>
      </c>
      <c r="R118" s="42" t="s">
        <v>817</v>
      </c>
      <c r="S118" s="42" t="s">
        <v>817</v>
      </c>
      <c r="T118" s="42" t="s">
        <v>817</v>
      </c>
    </row>
    <row r="119" spans="1:20" ht="30" customHeight="1" x14ac:dyDescent="0.25">
      <c r="A119" s="56">
        <v>3508</v>
      </c>
      <c r="B119" s="42" t="s">
        <v>809</v>
      </c>
      <c r="C119" s="42" t="s">
        <v>53</v>
      </c>
      <c r="D119" s="58" t="s">
        <v>242</v>
      </c>
      <c r="E119" s="42" t="s">
        <v>243</v>
      </c>
      <c r="F119" s="44" t="s">
        <v>807</v>
      </c>
      <c r="G119" s="44" t="s">
        <v>807</v>
      </c>
      <c r="H119" s="42">
        <v>0.4</v>
      </c>
      <c r="I119" s="44" t="s">
        <v>807</v>
      </c>
      <c r="J119" s="42">
        <v>2.5230000000000001</v>
      </c>
      <c r="K119" s="44" t="s">
        <v>807</v>
      </c>
      <c r="L119" s="42">
        <v>0.155</v>
      </c>
      <c r="M119" s="44" t="s">
        <v>807</v>
      </c>
      <c r="N119" s="42">
        <v>2015</v>
      </c>
      <c r="O119" s="42" t="s">
        <v>815</v>
      </c>
      <c r="P119" s="44" t="s">
        <v>807</v>
      </c>
      <c r="Q119" s="42" t="s">
        <v>814</v>
      </c>
      <c r="R119" s="42" t="s">
        <v>817</v>
      </c>
      <c r="S119" s="42" t="s">
        <v>817</v>
      </c>
      <c r="T119" s="42" t="s">
        <v>817</v>
      </c>
    </row>
    <row r="120" spans="1:20" ht="38.25" customHeight="1" x14ac:dyDescent="0.25">
      <c r="A120" s="56">
        <v>3510</v>
      </c>
      <c r="B120" s="42" t="s">
        <v>809</v>
      </c>
      <c r="C120" s="42" t="s">
        <v>53</v>
      </c>
      <c r="D120" s="58" t="s">
        <v>244</v>
      </c>
      <c r="E120" s="42" t="s">
        <v>245</v>
      </c>
      <c r="F120" s="44" t="s">
        <v>807</v>
      </c>
      <c r="G120" s="44" t="s">
        <v>807</v>
      </c>
      <c r="H120" s="42">
        <v>1.26</v>
      </c>
      <c r="I120" s="44" t="s">
        <v>807</v>
      </c>
      <c r="J120" s="44" t="s">
        <v>807</v>
      </c>
      <c r="K120" s="44" t="s">
        <v>807</v>
      </c>
      <c r="L120" s="42">
        <v>4.9000000000000002E-2</v>
      </c>
      <c r="M120" s="44" t="s">
        <v>807</v>
      </c>
      <c r="N120" s="42" t="s">
        <v>815</v>
      </c>
      <c r="O120" s="42" t="s">
        <v>813</v>
      </c>
      <c r="P120" s="44" t="s">
        <v>807</v>
      </c>
      <c r="Q120" s="42" t="s">
        <v>814</v>
      </c>
      <c r="R120" s="42" t="s">
        <v>817</v>
      </c>
      <c r="S120" s="42" t="s">
        <v>817</v>
      </c>
      <c r="T120" s="42" t="s">
        <v>817</v>
      </c>
    </row>
    <row r="121" spans="1:20" ht="45" customHeight="1" x14ac:dyDescent="0.25">
      <c r="A121" s="56">
        <v>3546</v>
      </c>
      <c r="B121" s="42" t="s">
        <v>809</v>
      </c>
      <c r="C121" s="42" t="s">
        <v>53</v>
      </c>
      <c r="D121" s="58" t="s">
        <v>246</v>
      </c>
      <c r="E121" s="42" t="s">
        <v>247</v>
      </c>
      <c r="F121" s="44" t="s">
        <v>807</v>
      </c>
      <c r="G121" s="44" t="s">
        <v>807</v>
      </c>
      <c r="H121" s="42">
        <v>0.63</v>
      </c>
      <c r="I121" s="44" t="s">
        <v>807</v>
      </c>
      <c r="J121" s="44" t="s">
        <v>807</v>
      </c>
      <c r="K121" s="44" t="s">
        <v>807</v>
      </c>
      <c r="L121" s="42">
        <v>0.77800000000000002</v>
      </c>
      <c r="M121" s="44" t="s">
        <v>807</v>
      </c>
      <c r="N121" s="42">
        <v>2015</v>
      </c>
      <c r="O121" s="42">
        <v>2015</v>
      </c>
      <c r="P121" s="44" t="s">
        <v>807</v>
      </c>
      <c r="Q121" s="42" t="s">
        <v>814</v>
      </c>
      <c r="R121" s="42" t="s">
        <v>817</v>
      </c>
      <c r="S121" s="42" t="s">
        <v>817</v>
      </c>
      <c r="T121" s="42" t="s">
        <v>817</v>
      </c>
    </row>
    <row r="122" spans="1:20" ht="45" customHeight="1" x14ac:dyDescent="0.25">
      <c r="A122" s="56">
        <v>3579</v>
      </c>
      <c r="B122" s="42" t="s">
        <v>809</v>
      </c>
      <c r="C122" s="42" t="s">
        <v>53</v>
      </c>
      <c r="D122" s="58" t="s">
        <v>248</v>
      </c>
      <c r="E122" s="42" t="s">
        <v>249</v>
      </c>
      <c r="F122" s="44" t="s">
        <v>807</v>
      </c>
      <c r="G122" s="44" t="s">
        <v>807</v>
      </c>
      <c r="H122" s="42">
        <v>0.8</v>
      </c>
      <c r="I122" s="44" t="s">
        <v>807</v>
      </c>
      <c r="J122" s="44" t="s">
        <v>807</v>
      </c>
      <c r="K122" s="44" t="s">
        <v>807</v>
      </c>
      <c r="L122" s="42">
        <v>0.44999999999999996</v>
      </c>
      <c r="M122" s="44" t="s">
        <v>807</v>
      </c>
      <c r="N122" s="42" t="s">
        <v>815</v>
      </c>
      <c r="O122" s="42" t="s">
        <v>813</v>
      </c>
      <c r="P122" s="44" t="s">
        <v>807</v>
      </c>
      <c r="Q122" s="42" t="s">
        <v>814</v>
      </c>
      <c r="R122" s="42" t="s">
        <v>817</v>
      </c>
      <c r="S122" s="42" t="s">
        <v>817</v>
      </c>
      <c r="T122" s="42" t="s">
        <v>817</v>
      </c>
    </row>
    <row r="123" spans="1:20" ht="30" customHeight="1" x14ac:dyDescent="0.25">
      <c r="A123" s="56">
        <v>3630</v>
      </c>
      <c r="B123" s="42" t="s">
        <v>809</v>
      </c>
      <c r="C123" s="42" t="s">
        <v>53</v>
      </c>
      <c r="D123" s="58" t="s">
        <v>250</v>
      </c>
      <c r="E123" s="42" t="s">
        <v>251</v>
      </c>
      <c r="F123" s="44" t="s">
        <v>807</v>
      </c>
      <c r="G123" s="44" t="s">
        <v>807</v>
      </c>
      <c r="H123" s="42">
        <v>0.5</v>
      </c>
      <c r="I123" s="44" t="s">
        <v>807</v>
      </c>
      <c r="J123" s="44" t="s">
        <v>807</v>
      </c>
      <c r="K123" s="44" t="s">
        <v>807</v>
      </c>
      <c r="L123" s="42">
        <v>0.16</v>
      </c>
      <c r="M123" s="44" t="s">
        <v>807</v>
      </c>
      <c r="N123" s="42" t="s">
        <v>815</v>
      </c>
      <c r="O123" s="42" t="s">
        <v>813</v>
      </c>
      <c r="P123" s="44" t="s">
        <v>807</v>
      </c>
      <c r="Q123" s="42" t="s">
        <v>811</v>
      </c>
      <c r="R123" s="42" t="s">
        <v>817</v>
      </c>
      <c r="S123" s="42" t="s">
        <v>817</v>
      </c>
      <c r="T123" s="42" t="s">
        <v>817</v>
      </c>
    </row>
    <row r="124" spans="1:20" ht="30" customHeight="1" x14ac:dyDescent="0.25">
      <c r="A124" s="56">
        <v>4031</v>
      </c>
      <c r="B124" s="42" t="s">
        <v>809</v>
      </c>
      <c r="C124" s="42" t="s">
        <v>53</v>
      </c>
      <c r="D124" s="58" t="s">
        <v>252</v>
      </c>
      <c r="E124" s="42" t="s">
        <v>253</v>
      </c>
      <c r="F124" s="44" t="s">
        <v>807</v>
      </c>
      <c r="G124" s="44" t="s">
        <v>807</v>
      </c>
      <c r="H124" s="42">
        <v>1</v>
      </c>
      <c r="I124" s="44" t="s">
        <v>807</v>
      </c>
      <c r="J124" s="42">
        <v>8.0000000000000002E-3</v>
      </c>
      <c r="K124" s="44" t="s">
        <v>807</v>
      </c>
      <c r="L124" s="42">
        <v>0.5</v>
      </c>
      <c r="M124" s="44" t="s">
        <v>807</v>
      </c>
      <c r="N124" s="42" t="s">
        <v>815</v>
      </c>
      <c r="O124" s="42" t="s">
        <v>815</v>
      </c>
      <c r="P124" s="44" t="s">
        <v>807</v>
      </c>
      <c r="Q124" s="42" t="s">
        <v>814</v>
      </c>
      <c r="R124" s="42" t="s">
        <v>817</v>
      </c>
      <c r="S124" s="42" t="s">
        <v>817</v>
      </c>
      <c r="T124" s="42" t="s">
        <v>817</v>
      </c>
    </row>
    <row r="125" spans="1:20" ht="30" customHeight="1" x14ac:dyDescent="0.25">
      <c r="A125" s="56">
        <v>4034</v>
      </c>
      <c r="B125" s="42" t="s">
        <v>809</v>
      </c>
      <c r="C125" s="42" t="s">
        <v>53</v>
      </c>
      <c r="D125" s="58" t="s">
        <v>254</v>
      </c>
      <c r="E125" s="42" t="s">
        <v>255</v>
      </c>
      <c r="F125" s="44" t="s">
        <v>807</v>
      </c>
      <c r="G125" s="44" t="s">
        <v>807</v>
      </c>
      <c r="H125" s="42">
        <v>0.8</v>
      </c>
      <c r="I125" s="44" t="s">
        <v>807</v>
      </c>
      <c r="J125" s="44" t="s">
        <v>807</v>
      </c>
      <c r="K125" s="44" t="s">
        <v>807</v>
      </c>
      <c r="L125" s="42">
        <v>0.215</v>
      </c>
      <c r="M125" s="44" t="s">
        <v>807</v>
      </c>
      <c r="N125" s="42" t="s">
        <v>815</v>
      </c>
      <c r="O125" s="42" t="s">
        <v>810</v>
      </c>
      <c r="P125" s="44" t="s">
        <v>807</v>
      </c>
      <c r="Q125" s="42" t="s">
        <v>814</v>
      </c>
      <c r="R125" s="42" t="s">
        <v>817</v>
      </c>
      <c r="S125" s="42" t="s">
        <v>817</v>
      </c>
      <c r="T125" s="42" t="s">
        <v>817</v>
      </c>
    </row>
    <row r="126" spans="1:20" ht="45" customHeight="1" x14ac:dyDescent="0.25">
      <c r="A126" s="56">
        <v>4173</v>
      </c>
      <c r="B126" s="42" t="s">
        <v>809</v>
      </c>
      <c r="C126" s="42" t="s">
        <v>53</v>
      </c>
      <c r="D126" s="58" t="s">
        <v>256</v>
      </c>
      <c r="E126" s="42" t="s">
        <v>257</v>
      </c>
      <c r="F126" s="44" t="s">
        <v>807</v>
      </c>
      <c r="G126" s="44" t="s">
        <v>807</v>
      </c>
      <c r="H126" s="42">
        <v>2</v>
      </c>
      <c r="I126" s="44" t="s">
        <v>807</v>
      </c>
      <c r="J126" s="44" t="s">
        <v>807</v>
      </c>
      <c r="K126" s="44" t="s">
        <v>807</v>
      </c>
      <c r="L126" s="42">
        <v>0.22500000000000001</v>
      </c>
      <c r="M126" s="44" t="s">
        <v>807</v>
      </c>
      <c r="N126" s="42">
        <v>2016</v>
      </c>
      <c r="O126" s="42">
        <v>2017</v>
      </c>
      <c r="P126" s="44" t="s">
        <v>807</v>
      </c>
      <c r="Q126" s="42" t="s">
        <v>814</v>
      </c>
      <c r="R126" s="42" t="s">
        <v>817</v>
      </c>
      <c r="S126" s="42" t="s">
        <v>817</v>
      </c>
      <c r="T126" s="42" t="s">
        <v>817</v>
      </c>
    </row>
    <row r="127" spans="1:20" ht="30" customHeight="1" x14ac:dyDescent="0.25">
      <c r="A127" s="56">
        <v>4196</v>
      </c>
      <c r="B127" s="42" t="s">
        <v>809</v>
      </c>
      <c r="C127" s="42" t="s">
        <v>53</v>
      </c>
      <c r="D127" s="58" t="s">
        <v>258</v>
      </c>
      <c r="E127" s="42" t="s">
        <v>259</v>
      </c>
      <c r="F127" s="44" t="s">
        <v>807</v>
      </c>
      <c r="G127" s="44" t="s">
        <v>807</v>
      </c>
      <c r="H127" s="42">
        <v>0.8</v>
      </c>
      <c r="I127" s="44" t="s">
        <v>807</v>
      </c>
      <c r="J127" s="44" t="s">
        <v>807</v>
      </c>
      <c r="K127" s="44" t="s">
        <v>807</v>
      </c>
      <c r="L127" s="42">
        <v>0.36899999999999999</v>
      </c>
      <c r="M127" s="44" t="s">
        <v>807</v>
      </c>
      <c r="N127" s="42" t="s">
        <v>815</v>
      </c>
      <c r="O127" s="42" t="s">
        <v>813</v>
      </c>
      <c r="P127" s="44" t="s">
        <v>807</v>
      </c>
      <c r="Q127" s="42" t="s">
        <v>814</v>
      </c>
      <c r="R127" s="42" t="s">
        <v>817</v>
      </c>
      <c r="S127" s="42" t="s">
        <v>817</v>
      </c>
      <c r="T127" s="42" t="s">
        <v>817</v>
      </c>
    </row>
    <row r="128" spans="1:20" ht="30" customHeight="1" x14ac:dyDescent="0.25">
      <c r="A128" s="56">
        <v>4383</v>
      </c>
      <c r="B128" s="42" t="s">
        <v>809</v>
      </c>
      <c r="C128" s="42" t="s">
        <v>53</v>
      </c>
      <c r="D128" s="58" t="s">
        <v>260</v>
      </c>
      <c r="E128" s="42" t="s">
        <v>261</v>
      </c>
      <c r="F128" s="44" t="s">
        <v>807</v>
      </c>
      <c r="G128" s="44" t="s">
        <v>807</v>
      </c>
      <c r="H128" s="42">
        <v>0.63</v>
      </c>
      <c r="I128" s="44" t="s">
        <v>807</v>
      </c>
      <c r="J128" s="42">
        <v>0.01</v>
      </c>
      <c r="K128" s="44" t="s">
        <v>807</v>
      </c>
      <c r="L128" s="42">
        <v>0.51500000000000001</v>
      </c>
      <c r="M128" s="44" t="s">
        <v>807</v>
      </c>
      <c r="N128" s="42" t="s">
        <v>815</v>
      </c>
      <c r="O128" s="42" t="s">
        <v>815</v>
      </c>
      <c r="P128" s="44" t="s">
        <v>807</v>
      </c>
      <c r="Q128" s="42" t="s">
        <v>814</v>
      </c>
      <c r="R128" s="42" t="s">
        <v>817</v>
      </c>
      <c r="S128" s="42" t="s">
        <v>817</v>
      </c>
      <c r="T128" s="42" t="s">
        <v>817</v>
      </c>
    </row>
    <row r="129" spans="1:20" ht="45" customHeight="1" x14ac:dyDescent="0.25">
      <c r="A129" s="56">
        <v>4384</v>
      </c>
      <c r="B129" s="42" t="s">
        <v>809</v>
      </c>
      <c r="C129" s="42" t="s">
        <v>53</v>
      </c>
      <c r="D129" s="58" t="s">
        <v>262</v>
      </c>
      <c r="E129" s="42" t="s">
        <v>263</v>
      </c>
      <c r="F129" s="44" t="s">
        <v>807</v>
      </c>
      <c r="G129" s="44" t="s">
        <v>807</v>
      </c>
      <c r="H129" s="42">
        <v>2</v>
      </c>
      <c r="I129" s="44" t="s">
        <v>807</v>
      </c>
      <c r="J129" s="44" t="s">
        <v>807</v>
      </c>
      <c r="K129" s="44" t="s">
        <v>807</v>
      </c>
      <c r="L129" s="42">
        <v>0.8</v>
      </c>
      <c r="M129" s="44" t="s">
        <v>807</v>
      </c>
      <c r="N129" s="42" t="s">
        <v>815</v>
      </c>
      <c r="O129" s="42" t="s">
        <v>815</v>
      </c>
      <c r="P129" s="44" t="s">
        <v>807</v>
      </c>
      <c r="Q129" s="42" t="s">
        <v>814</v>
      </c>
      <c r="R129" s="42" t="s">
        <v>817</v>
      </c>
      <c r="S129" s="42" t="s">
        <v>817</v>
      </c>
      <c r="T129" s="42" t="s">
        <v>817</v>
      </c>
    </row>
    <row r="130" spans="1:20" ht="66" customHeight="1" x14ac:dyDescent="0.25">
      <c r="A130" s="56">
        <v>2159</v>
      </c>
      <c r="B130" s="42" t="s">
        <v>809</v>
      </c>
      <c r="C130" s="42" t="s">
        <v>53</v>
      </c>
      <c r="D130" s="58" t="s">
        <v>264</v>
      </c>
      <c r="E130" s="42" t="s">
        <v>265</v>
      </c>
      <c r="F130" s="44" t="s">
        <v>807</v>
      </c>
      <c r="G130" s="44" t="s">
        <v>807</v>
      </c>
      <c r="H130" s="42">
        <v>0.5</v>
      </c>
      <c r="I130" s="44" t="s">
        <v>807</v>
      </c>
      <c r="J130" s="44" t="s">
        <v>807</v>
      </c>
      <c r="K130" s="44" t="s">
        <v>807</v>
      </c>
      <c r="L130" s="42">
        <v>5.3999999999999999E-2</v>
      </c>
      <c r="M130" s="44" t="s">
        <v>807</v>
      </c>
      <c r="N130" s="42" t="s">
        <v>812</v>
      </c>
      <c r="O130" s="42" t="s">
        <v>818</v>
      </c>
      <c r="P130" s="44" t="s">
        <v>807</v>
      </c>
      <c r="Q130" s="42" t="s">
        <v>814</v>
      </c>
      <c r="R130" s="42" t="s">
        <v>817</v>
      </c>
      <c r="S130" s="42" t="s">
        <v>817</v>
      </c>
      <c r="T130" s="42" t="s">
        <v>817</v>
      </c>
    </row>
    <row r="131" spans="1:20" ht="111.75" customHeight="1" x14ac:dyDescent="0.25">
      <c r="A131" s="56">
        <v>2590</v>
      </c>
      <c r="B131" s="42" t="s">
        <v>809</v>
      </c>
      <c r="C131" s="42" t="s">
        <v>53</v>
      </c>
      <c r="D131" s="58" t="s">
        <v>266</v>
      </c>
      <c r="E131" s="42" t="s">
        <v>267</v>
      </c>
      <c r="F131" s="44" t="s">
        <v>807</v>
      </c>
      <c r="G131" s="44" t="s">
        <v>807</v>
      </c>
      <c r="H131" s="42">
        <v>2</v>
      </c>
      <c r="I131" s="44" t="s">
        <v>807</v>
      </c>
      <c r="J131" s="44" t="s">
        <v>807</v>
      </c>
      <c r="K131" s="44" t="s">
        <v>807</v>
      </c>
      <c r="L131" s="42">
        <v>1.6</v>
      </c>
      <c r="M131" s="44" t="s">
        <v>807</v>
      </c>
      <c r="N131" s="42" t="s">
        <v>819</v>
      </c>
      <c r="O131" s="42" t="s">
        <v>812</v>
      </c>
      <c r="P131" s="44" t="s">
        <v>807</v>
      </c>
      <c r="Q131" s="42" t="s">
        <v>814</v>
      </c>
      <c r="R131" s="42" t="s">
        <v>817</v>
      </c>
      <c r="S131" s="42" t="s">
        <v>817</v>
      </c>
      <c r="T131" s="42" t="s">
        <v>817</v>
      </c>
    </row>
    <row r="132" spans="1:20" ht="50.25" customHeight="1" x14ac:dyDescent="0.25">
      <c r="A132" s="56">
        <v>2880</v>
      </c>
      <c r="B132" s="42" t="s">
        <v>809</v>
      </c>
      <c r="C132" s="42" t="s">
        <v>53</v>
      </c>
      <c r="D132" s="58" t="s">
        <v>268</v>
      </c>
      <c r="E132" s="42" t="s">
        <v>269</v>
      </c>
      <c r="F132" s="44" t="s">
        <v>807</v>
      </c>
      <c r="G132" s="44" t="s">
        <v>807</v>
      </c>
      <c r="H132" s="42">
        <v>0.8</v>
      </c>
      <c r="I132" s="44" t="s">
        <v>807</v>
      </c>
      <c r="J132" s="44" t="s">
        <v>807</v>
      </c>
      <c r="K132" s="44" t="s">
        <v>807</v>
      </c>
      <c r="L132" s="42">
        <v>0.63600000000000001</v>
      </c>
      <c r="M132" s="44" t="s">
        <v>807</v>
      </c>
      <c r="N132" s="42" t="s">
        <v>812</v>
      </c>
      <c r="O132" s="42" t="s">
        <v>818</v>
      </c>
      <c r="P132" s="44" t="s">
        <v>807</v>
      </c>
      <c r="Q132" s="42" t="s">
        <v>814</v>
      </c>
      <c r="R132" s="42" t="s">
        <v>817</v>
      </c>
      <c r="S132" s="42" t="s">
        <v>817</v>
      </c>
      <c r="T132" s="42" t="s">
        <v>817</v>
      </c>
    </row>
    <row r="133" spans="1:20" ht="30" customHeight="1" x14ac:dyDescent="0.25">
      <c r="A133" s="56" t="s">
        <v>270</v>
      </c>
      <c r="B133" s="42" t="s">
        <v>809</v>
      </c>
      <c r="C133" s="42" t="s">
        <v>53</v>
      </c>
      <c r="D133" s="58" t="s">
        <v>271</v>
      </c>
      <c r="E133" s="42" t="s">
        <v>272</v>
      </c>
      <c r="F133" s="44" t="s">
        <v>807</v>
      </c>
      <c r="G133" s="44" t="s">
        <v>807</v>
      </c>
      <c r="H133" s="42">
        <v>0.5</v>
      </c>
      <c r="I133" s="44" t="s">
        <v>807</v>
      </c>
      <c r="J133" s="44" t="s">
        <v>807</v>
      </c>
      <c r="K133" s="44" t="s">
        <v>807</v>
      </c>
      <c r="L133" s="42">
        <v>0.6</v>
      </c>
      <c r="M133" s="44" t="s">
        <v>807</v>
      </c>
      <c r="N133" s="42" t="s">
        <v>815</v>
      </c>
      <c r="O133" s="42" t="s">
        <v>810</v>
      </c>
      <c r="P133" s="44" t="s">
        <v>807</v>
      </c>
      <c r="Q133" s="42" t="s">
        <v>814</v>
      </c>
      <c r="R133" s="42" t="s">
        <v>817</v>
      </c>
      <c r="S133" s="42" t="s">
        <v>817</v>
      </c>
      <c r="T133" s="42" t="s">
        <v>817</v>
      </c>
    </row>
    <row r="134" spans="1:20" ht="45" customHeight="1" x14ac:dyDescent="0.25">
      <c r="A134" s="56" t="s">
        <v>273</v>
      </c>
      <c r="B134" s="42" t="s">
        <v>809</v>
      </c>
      <c r="C134" s="42" t="s">
        <v>53</v>
      </c>
      <c r="D134" s="58" t="s">
        <v>274</v>
      </c>
      <c r="E134" s="42" t="s">
        <v>275</v>
      </c>
      <c r="F134" s="44" t="s">
        <v>807</v>
      </c>
      <c r="G134" s="44" t="s">
        <v>807</v>
      </c>
      <c r="H134" s="42">
        <v>0.25</v>
      </c>
      <c r="I134" s="44" t="s">
        <v>807</v>
      </c>
      <c r="J134" s="44" t="s">
        <v>807</v>
      </c>
      <c r="K134" s="44" t="s">
        <v>807</v>
      </c>
      <c r="L134" s="42">
        <v>0.06</v>
      </c>
      <c r="M134" s="44" t="s">
        <v>807</v>
      </c>
      <c r="N134" s="42" t="s">
        <v>815</v>
      </c>
      <c r="O134" s="42" t="s">
        <v>815</v>
      </c>
      <c r="P134" s="44" t="s">
        <v>807</v>
      </c>
      <c r="Q134" s="42" t="s">
        <v>814</v>
      </c>
      <c r="R134" s="42" t="s">
        <v>817</v>
      </c>
      <c r="S134" s="42" t="s">
        <v>817</v>
      </c>
      <c r="T134" s="42" t="s">
        <v>817</v>
      </c>
    </row>
    <row r="135" spans="1:20" ht="45" customHeight="1" x14ac:dyDescent="0.25">
      <c r="A135" s="56">
        <v>3800</v>
      </c>
      <c r="B135" s="42" t="s">
        <v>809</v>
      </c>
      <c r="C135" s="42" t="s">
        <v>53</v>
      </c>
      <c r="D135" s="58" t="s">
        <v>276</v>
      </c>
      <c r="E135" s="42" t="s">
        <v>277</v>
      </c>
      <c r="F135" s="44" t="s">
        <v>807</v>
      </c>
      <c r="G135" s="44" t="s">
        <v>807</v>
      </c>
      <c r="H135" s="42">
        <v>0.8</v>
      </c>
      <c r="I135" s="44" t="s">
        <v>807</v>
      </c>
      <c r="J135" s="42">
        <v>0.14499999999999999</v>
      </c>
      <c r="K135" s="44" t="s">
        <v>807</v>
      </c>
      <c r="L135" s="42">
        <v>4.7E-2</v>
      </c>
      <c r="M135" s="44" t="s">
        <v>807</v>
      </c>
      <c r="N135" s="42" t="s">
        <v>815</v>
      </c>
      <c r="O135" s="42" t="s">
        <v>813</v>
      </c>
      <c r="P135" s="44" t="s">
        <v>807</v>
      </c>
      <c r="Q135" s="42" t="s">
        <v>814</v>
      </c>
      <c r="R135" s="42" t="s">
        <v>817</v>
      </c>
      <c r="S135" s="42" t="s">
        <v>817</v>
      </c>
      <c r="T135" s="42" t="s">
        <v>817</v>
      </c>
    </row>
    <row r="136" spans="1:20" ht="30" customHeight="1" x14ac:dyDescent="0.25">
      <c r="A136" s="56" t="s">
        <v>278</v>
      </c>
      <c r="B136" s="42" t="s">
        <v>809</v>
      </c>
      <c r="C136" s="42" t="s">
        <v>53</v>
      </c>
      <c r="D136" s="58" t="s">
        <v>279</v>
      </c>
      <c r="E136" s="42" t="s">
        <v>280</v>
      </c>
      <c r="F136" s="44" t="s">
        <v>807</v>
      </c>
      <c r="G136" s="44" t="s">
        <v>807</v>
      </c>
      <c r="H136" s="42">
        <v>0.63</v>
      </c>
      <c r="I136" s="44" t="s">
        <v>807</v>
      </c>
      <c r="J136" s="42">
        <v>8.0000000000000002E-3</v>
      </c>
      <c r="K136" s="44" t="s">
        <v>807</v>
      </c>
      <c r="L136" s="42">
        <v>6.9000000000000006E-2</v>
      </c>
      <c r="M136" s="44" t="s">
        <v>807</v>
      </c>
      <c r="N136" s="42" t="s">
        <v>815</v>
      </c>
      <c r="O136" s="42" t="s">
        <v>813</v>
      </c>
      <c r="P136" s="44" t="s">
        <v>807</v>
      </c>
      <c r="Q136" s="42" t="s">
        <v>814</v>
      </c>
      <c r="R136" s="42" t="s">
        <v>817</v>
      </c>
      <c r="S136" s="42" t="s">
        <v>817</v>
      </c>
      <c r="T136" s="42" t="s">
        <v>817</v>
      </c>
    </row>
    <row r="137" spans="1:20" ht="30" customHeight="1" x14ac:dyDescent="0.25">
      <c r="A137" s="56" t="s">
        <v>281</v>
      </c>
      <c r="B137" s="42" t="s">
        <v>809</v>
      </c>
      <c r="C137" s="42" t="s">
        <v>53</v>
      </c>
      <c r="D137" s="58" t="s">
        <v>282</v>
      </c>
      <c r="E137" s="42" t="s">
        <v>283</v>
      </c>
      <c r="F137" s="44" t="s">
        <v>807</v>
      </c>
      <c r="G137" s="44" t="s">
        <v>807</v>
      </c>
      <c r="H137" s="42">
        <v>1.26</v>
      </c>
      <c r="I137" s="44" t="s">
        <v>807</v>
      </c>
      <c r="J137" s="44" t="s">
        <v>807</v>
      </c>
      <c r="K137" s="44" t="s">
        <v>807</v>
      </c>
      <c r="L137" s="42">
        <v>1.7999999999999999E-2</v>
      </c>
      <c r="M137" s="44" t="s">
        <v>807</v>
      </c>
      <c r="N137" s="42" t="s">
        <v>815</v>
      </c>
      <c r="O137" s="42" t="s">
        <v>813</v>
      </c>
      <c r="P137" s="44" t="s">
        <v>807</v>
      </c>
      <c r="Q137" s="42" t="s">
        <v>814</v>
      </c>
      <c r="R137" s="42" t="s">
        <v>817</v>
      </c>
      <c r="S137" s="42" t="s">
        <v>817</v>
      </c>
      <c r="T137" s="42" t="s">
        <v>817</v>
      </c>
    </row>
    <row r="138" spans="1:20" ht="45" customHeight="1" x14ac:dyDescent="0.25">
      <c r="A138" s="56" t="s">
        <v>284</v>
      </c>
      <c r="B138" s="42" t="s">
        <v>809</v>
      </c>
      <c r="C138" s="42" t="s">
        <v>53</v>
      </c>
      <c r="D138" s="58" t="s">
        <v>285</v>
      </c>
      <c r="E138" s="42" t="s">
        <v>286</v>
      </c>
      <c r="F138" s="44" t="s">
        <v>807</v>
      </c>
      <c r="G138" s="44" t="s">
        <v>807</v>
      </c>
      <c r="H138" s="42">
        <v>1.26</v>
      </c>
      <c r="I138" s="44" t="s">
        <v>807</v>
      </c>
      <c r="J138" s="44" t="s">
        <v>807</v>
      </c>
      <c r="K138" s="44" t="s">
        <v>807</v>
      </c>
      <c r="L138" s="42">
        <v>0.76300000000000001</v>
      </c>
      <c r="M138" s="44" t="s">
        <v>807</v>
      </c>
      <c r="N138" s="42" t="s">
        <v>815</v>
      </c>
      <c r="O138" s="42" t="s">
        <v>813</v>
      </c>
      <c r="P138" s="44" t="s">
        <v>807</v>
      </c>
      <c r="Q138" s="42" t="s">
        <v>814</v>
      </c>
      <c r="R138" s="42" t="s">
        <v>817</v>
      </c>
      <c r="S138" s="42" t="s">
        <v>817</v>
      </c>
      <c r="T138" s="42" t="s">
        <v>817</v>
      </c>
    </row>
    <row r="139" spans="1:20" ht="45" customHeight="1" x14ac:dyDescent="0.25">
      <c r="A139" s="56">
        <v>4570</v>
      </c>
      <c r="B139" s="42" t="s">
        <v>809</v>
      </c>
      <c r="C139" s="42" t="s">
        <v>53</v>
      </c>
      <c r="D139" s="58" t="s">
        <v>287</v>
      </c>
      <c r="E139" s="42" t="s">
        <v>288</v>
      </c>
      <c r="F139" s="44" t="s">
        <v>807</v>
      </c>
      <c r="G139" s="44" t="s">
        <v>807</v>
      </c>
      <c r="H139" s="42">
        <v>1.26</v>
      </c>
      <c r="I139" s="44" t="s">
        <v>807</v>
      </c>
      <c r="J139" s="42">
        <v>0.01</v>
      </c>
      <c r="K139" s="44" t="s">
        <v>807</v>
      </c>
      <c r="L139" s="42">
        <v>1.03</v>
      </c>
      <c r="M139" s="44" t="s">
        <v>807</v>
      </c>
      <c r="N139" s="42" t="s">
        <v>815</v>
      </c>
      <c r="O139" s="42" t="s">
        <v>813</v>
      </c>
      <c r="P139" s="44" t="s">
        <v>807</v>
      </c>
      <c r="Q139" s="42" t="s">
        <v>814</v>
      </c>
      <c r="R139" s="42" t="s">
        <v>817</v>
      </c>
      <c r="S139" s="42" t="s">
        <v>817</v>
      </c>
      <c r="T139" s="42" t="s">
        <v>817</v>
      </c>
    </row>
    <row r="140" spans="1:20" ht="45" customHeight="1" x14ac:dyDescent="0.25">
      <c r="A140" s="56" t="s">
        <v>289</v>
      </c>
      <c r="B140" s="42" t="s">
        <v>809</v>
      </c>
      <c r="C140" s="42" t="s">
        <v>53</v>
      </c>
      <c r="D140" s="58" t="s">
        <v>290</v>
      </c>
      <c r="E140" s="42" t="s">
        <v>291</v>
      </c>
      <c r="F140" s="44" t="s">
        <v>807</v>
      </c>
      <c r="G140" s="44" t="s">
        <v>807</v>
      </c>
      <c r="H140" s="42">
        <v>0.63</v>
      </c>
      <c r="I140" s="44" t="s">
        <v>807</v>
      </c>
      <c r="J140" s="42">
        <v>0.01</v>
      </c>
      <c r="K140" s="44" t="s">
        <v>807</v>
      </c>
      <c r="L140" s="42">
        <v>0.08</v>
      </c>
      <c r="M140" s="44" t="s">
        <v>807</v>
      </c>
      <c r="N140" s="42" t="s">
        <v>815</v>
      </c>
      <c r="O140" s="42" t="s">
        <v>813</v>
      </c>
      <c r="P140" s="44" t="s">
        <v>807</v>
      </c>
      <c r="Q140" s="42" t="s">
        <v>814</v>
      </c>
      <c r="R140" s="42" t="s">
        <v>817</v>
      </c>
      <c r="S140" s="42" t="s">
        <v>817</v>
      </c>
      <c r="T140" s="42" t="s">
        <v>817</v>
      </c>
    </row>
    <row r="141" spans="1:20" ht="30" customHeight="1" x14ac:dyDescent="0.25">
      <c r="A141" s="59"/>
      <c r="B141" s="42"/>
      <c r="C141" s="42" t="s">
        <v>292</v>
      </c>
      <c r="D141" s="51" t="s">
        <v>293</v>
      </c>
      <c r="E141" s="42" t="s">
        <v>40</v>
      </c>
      <c r="F141" s="46">
        <f>F142</f>
        <v>0</v>
      </c>
      <c r="G141" s="46">
        <f t="shared" ref="G141:M141" si="6">G142</f>
        <v>0</v>
      </c>
      <c r="H141" s="46">
        <f t="shared" si="6"/>
        <v>0</v>
      </c>
      <c r="I141" s="46">
        <f t="shared" si="6"/>
        <v>0</v>
      </c>
      <c r="J141" s="46">
        <f t="shared" si="6"/>
        <v>4.343</v>
      </c>
      <c r="K141" s="46">
        <f t="shared" si="6"/>
        <v>0</v>
      </c>
      <c r="L141" s="46">
        <f t="shared" si="6"/>
        <v>7.3530000000000006</v>
      </c>
      <c r="M141" s="46">
        <f t="shared" si="6"/>
        <v>0</v>
      </c>
      <c r="N141" s="44" t="s">
        <v>807</v>
      </c>
      <c r="O141" s="44" t="s">
        <v>807</v>
      </c>
      <c r="P141" s="44" t="s">
        <v>807</v>
      </c>
      <c r="Q141" s="44" t="s">
        <v>807</v>
      </c>
      <c r="R141" s="44" t="s">
        <v>807</v>
      </c>
      <c r="S141" s="44" t="s">
        <v>807</v>
      </c>
      <c r="T141" s="44" t="s">
        <v>807</v>
      </c>
    </row>
    <row r="142" spans="1:20" ht="60" customHeight="1" x14ac:dyDescent="0.25">
      <c r="A142" s="59"/>
      <c r="B142" s="42"/>
      <c r="C142" s="42" t="s">
        <v>294</v>
      </c>
      <c r="D142" s="51" t="s">
        <v>295</v>
      </c>
      <c r="E142" s="42" t="s">
        <v>40</v>
      </c>
      <c r="F142" s="46">
        <f>SUM(F143:F151)</f>
        <v>0</v>
      </c>
      <c r="G142" s="46">
        <f t="shared" ref="G142:M142" si="7">SUM(G143:G151)</f>
        <v>0</v>
      </c>
      <c r="H142" s="46">
        <f t="shared" si="7"/>
        <v>0</v>
      </c>
      <c r="I142" s="46">
        <f t="shared" si="7"/>
        <v>0</v>
      </c>
      <c r="J142" s="46">
        <f t="shared" si="7"/>
        <v>4.343</v>
      </c>
      <c r="K142" s="46">
        <f t="shared" si="7"/>
        <v>0</v>
      </c>
      <c r="L142" s="46">
        <f t="shared" si="7"/>
        <v>7.3530000000000006</v>
      </c>
      <c r="M142" s="46">
        <f t="shared" si="7"/>
        <v>0</v>
      </c>
      <c r="N142" s="44" t="s">
        <v>807</v>
      </c>
      <c r="O142" s="44" t="s">
        <v>807</v>
      </c>
      <c r="P142" s="44" t="s">
        <v>807</v>
      </c>
      <c r="Q142" s="44" t="s">
        <v>807</v>
      </c>
      <c r="R142" s="44" t="s">
        <v>807</v>
      </c>
      <c r="S142" s="44" t="s">
        <v>807</v>
      </c>
      <c r="T142" s="44" t="s">
        <v>807</v>
      </c>
    </row>
    <row r="143" spans="1:20" ht="30" customHeight="1" x14ac:dyDescent="0.25">
      <c r="A143" s="56">
        <v>3605</v>
      </c>
      <c r="B143" s="42" t="s">
        <v>809</v>
      </c>
      <c r="C143" s="42" t="s">
        <v>294</v>
      </c>
      <c r="D143" s="58" t="s">
        <v>296</v>
      </c>
      <c r="E143" s="42" t="s">
        <v>297</v>
      </c>
      <c r="F143" s="44" t="s">
        <v>807</v>
      </c>
      <c r="G143" s="44" t="s">
        <v>807</v>
      </c>
      <c r="H143" s="44" t="s">
        <v>807</v>
      </c>
      <c r="I143" s="44" t="s">
        <v>807</v>
      </c>
      <c r="J143" s="44" t="s">
        <v>807</v>
      </c>
      <c r="K143" s="44" t="s">
        <v>807</v>
      </c>
      <c r="L143" s="44" t="s">
        <v>807</v>
      </c>
      <c r="M143" s="44" t="s">
        <v>807</v>
      </c>
      <c r="N143" s="42" t="s">
        <v>818</v>
      </c>
      <c r="O143" s="42" t="s">
        <v>810</v>
      </c>
      <c r="P143" s="44" t="s">
        <v>807</v>
      </c>
      <c r="Q143" s="42" t="s">
        <v>811</v>
      </c>
      <c r="R143" s="42" t="s">
        <v>817</v>
      </c>
      <c r="S143" s="42" t="s">
        <v>817</v>
      </c>
      <c r="T143" s="42" t="s">
        <v>817</v>
      </c>
    </row>
    <row r="144" spans="1:20" ht="30" customHeight="1" x14ac:dyDescent="0.25">
      <c r="A144" s="56">
        <v>4026</v>
      </c>
      <c r="B144" s="42" t="s">
        <v>809</v>
      </c>
      <c r="C144" s="42" t="s">
        <v>294</v>
      </c>
      <c r="D144" s="58" t="s">
        <v>298</v>
      </c>
      <c r="E144" s="42" t="s">
        <v>299</v>
      </c>
      <c r="F144" s="44" t="s">
        <v>807</v>
      </c>
      <c r="G144" s="44" t="s">
        <v>807</v>
      </c>
      <c r="H144" s="44" t="s">
        <v>807</v>
      </c>
      <c r="I144" s="44" t="s">
        <v>807</v>
      </c>
      <c r="J144" s="44" t="s">
        <v>807</v>
      </c>
      <c r="K144" s="44" t="s">
        <v>807</v>
      </c>
      <c r="L144" s="44" t="s">
        <v>807</v>
      </c>
      <c r="M144" s="44" t="s">
        <v>807</v>
      </c>
      <c r="N144" s="42" t="s">
        <v>815</v>
      </c>
      <c r="O144" s="42" t="s">
        <v>813</v>
      </c>
      <c r="P144" s="44" t="s">
        <v>807</v>
      </c>
      <c r="Q144" s="42" t="s">
        <v>814</v>
      </c>
      <c r="R144" s="42" t="s">
        <v>817</v>
      </c>
      <c r="S144" s="42" t="s">
        <v>817</v>
      </c>
      <c r="T144" s="42" t="s">
        <v>817</v>
      </c>
    </row>
    <row r="145" spans="1:20" ht="75" customHeight="1" x14ac:dyDescent="0.25">
      <c r="A145" s="56">
        <v>2619</v>
      </c>
      <c r="B145" s="42" t="s">
        <v>809</v>
      </c>
      <c r="C145" s="42" t="s">
        <v>294</v>
      </c>
      <c r="D145" s="58" t="s">
        <v>300</v>
      </c>
      <c r="E145" s="42" t="s">
        <v>301</v>
      </c>
      <c r="F145" s="44" t="s">
        <v>807</v>
      </c>
      <c r="G145" s="44" t="s">
        <v>807</v>
      </c>
      <c r="H145" s="44" t="s">
        <v>807</v>
      </c>
      <c r="I145" s="44" t="s">
        <v>807</v>
      </c>
      <c r="J145" s="44" t="s">
        <v>807</v>
      </c>
      <c r="K145" s="44" t="s">
        <v>807</v>
      </c>
      <c r="L145" s="42">
        <v>5.0350000000000001</v>
      </c>
      <c r="M145" s="44" t="s">
        <v>807</v>
      </c>
      <c r="N145" s="42">
        <v>2015</v>
      </c>
      <c r="O145" s="42" t="s">
        <v>813</v>
      </c>
      <c r="P145" s="44" t="s">
        <v>807</v>
      </c>
      <c r="Q145" s="42" t="s">
        <v>814</v>
      </c>
      <c r="R145" s="42" t="s">
        <v>817</v>
      </c>
      <c r="S145" s="42" t="s">
        <v>817</v>
      </c>
      <c r="T145" s="42" t="s">
        <v>817</v>
      </c>
    </row>
    <row r="146" spans="1:20" ht="30" customHeight="1" x14ac:dyDescent="0.25">
      <c r="A146" s="56">
        <v>2910</v>
      </c>
      <c r="B146" s="42" t="s">
        <v>809</v>
      </c>
      <c r="C146" s="42" t="s">
        <v>294</v>
      </c>
      <c r="D146" s="58" t="s">
        <v>302</v>
      </c>
      <c r="E146" s="42" t="s">
        <v>303</v>
      </c>
      <c r="F146" s="44" t="s">
        <v>807</v>
      </c>
      <c r="G146" s="44" t="s">
        <v>807</v>
      </c>
      <c r="H146" s="44" t="s">
        <v>807</v>
      </c>
      <c r="I146" s="44" t="s">
        <v>807</v>
      </c>
      <c r="J146" s="44" t="s">
        <v>807</v>
      </c>
      <c r="K146" s="44" t="s">
        <v>807</v>
      </c>
      <c r="L146" s="44" t="s">
        <v>807</v>
      </c>
      <c r="M146" s="44" t="s">
        <v>807</v>
      </c>
      <c r="N146" s="42">
        <v>2015</v>
      </c>
      <c r="O146" s="42">
        <v>2015</v>
      </c>
      <c r="P146" s="44" t="s">
        <v>807</v>
      </c>
      <c r="Q146" s="42" t="s">
        <v>814</v>
      </c>
      <c r="R146" s="42" t="s">
        <v>817</v>
      </c>
      <c r="S146" s="42" t="s">
        <v>817</v>
      </c>
      <c r="T146" s="42" t="s">
        <v>817</v>
      </c>
    </row>
    <row r="147" spans="1:20" ht="30" customHeight="1" x14ac:dyDescent="0.25">
      <c r="A147" s="56">
        <v>1321</v>
      </c>
      <c r="B147" s="42" t="s">
        <v>809</v>
      </c>
      <c r="C147" s="42" t="s">
        <v>294</v>
      </c>
      <c r="D147" s="58" t="s">
        <v>304</v>
      </c>
      <c r="E147" s="42" t="s">
        <v>305</v>
      </c>
      <c r="F147" s="44" t="s">
        <v>807</v>
      </c>
      <c r="G147" s="44" t="s">
        <v>807</v>
      </c>
      <c r="H147" s="44" t="s">
        <v>807</v>
      </c>
      <c r="I147" s="44" t="s">
        <v>807</v>
      </c>
      <c r="J147" s="42">
        <v>4.2990000000000004</v>
      </c>
      <c r="K147" s="44" t="s">
        <v>807</v>
      </c>
      <c r="L147" s="42">
        <v>0.23899999999999999</v>
      </c>
      <c r="M147" s="44" t="s">
        <v>807</v>
      </c>
      <c r="N147" s="42" t="s">
        <v>818</v>
      </c>
      <c r="O147" s="42" t="s">
        <v>813</v>
      </c>
      <c r="P147" s="44" t="s">
        <v>807</v>
      </c>
      <c r="Q147" s="42" t="s">
        <v>814</v>
      </c>
      <c r="R147" s="42" t="s">
        <v>817</v>
      </c>
      <c r="S147" s="42" t="s">
        <v>817</v>
      </c>
      <c r="T147" s="42" t="s">
        <v>817</v>
      </c>
    </row>
    <row r="148" spans="1:20" ht="45" customHeight="1" x14ac:dyDescent="0.25">
      <c r="A148" s="56">
        <v>1487</v>
      </c>
      <c r="B148" s="42" t="s">
        <v>809</v>
      </c>
      <c r="C148" s="42" t="s">
        <v>294</v>
      </c>
      <c r="D148" s="58" t="s">
        <v>306</v>
      </c>
      <c r="E148" s="42" t="s">
        <v>307</v>
      </c>
      <c r="F148" s="44" t="s">
        <v>807</v>
      </c>
      <c r="G148" s="44" t="s">
        <v>807</v>
      </c>
      <c r="H148" s="44" t="s">
        <v>807</v>
      </c>
      <c r="I148" s="44" t="s">
        <v>807</v>
      </c>
      <c r="J148" s="42">
        <v>0.01</v>
      </c>
      <c r="K148" s="44" t="s">
        <v>807</v>
      </c>
      <c r="L148" s="42">
        <v>8.8999999999999996E-2</v>
      </c>
      <c r="M148" s="44" t="s">
        <v>807</v>
      </c>
      <c r="N148" s="42" t="s">
        <v>819</v>
      </c>
      <c r="O148" s="42" t="s">
        <v>813</v>
      </c>
      <c r="P148" s="44" t="s">
        <v>807</v>
      </c>
      <c r="Q148" s="42" t="s">
        <v>814</v>
      </c>
      <c r="R148" s="42" t="s">
        <v>817</v>
      </c>
      <c r="S148" s="42" t="s">
        <v>817</v>
      </c>
      <c r="T148" s="42" t="s">
        <v>817</v>
      </c>
    </row>
    <row r="149" spans="1:20" ht="45" customHeight="1" x14ac:dyDescent="0.25">
      <c r="A149" s="56">
        <v>2305</v>
      </c>
      <c r="B149" s="42" t="s">
        <v>809</v>
      </c>
      <c r="C149" s="42" t="s">
        <v>294</v>
      </c>
      <c r="D149" s="58" t="s">
        <v>308</v>
      </c>
      <c r="E149" s="42" t="s">
        <v>309</v>
      </c>
      <c r="F149" s="44" t="s">
        <v>807</v>
      </c>
      <c r="G149" s="44" t="s">
        <v>807</v>
      </c>
      <c r="H149" s="44" t="s">
        <v>807</v>
      </c>
      <c r="I149" s="44" t="s">
        <v>807</v>
      </c>
      <c r="J149" s="42">
        <v>3.4000000000000002E-2</v>
      </c>
      <c r="K149" s="44" t="s">
        <v>807</v>
      </c>
      <c r="L149" s="42">
        <v>0.59499999999999997</v>
      </c>
      <c r="M149" s="44" t="s">
        <v>807</v>
      </c>
      <c r="N149" s="42" t="s">
        <v>818</v>
      </c>
      <c r="O149" s="42" t="s">
        <v>815</v>
      </c>
      <c r="P149" s="44" t="s">
        <v>807</v>
      </c>
      <c r="Q149" s="42" t="s">
        <v>814</v>
      </c>
      <c r="R149" s="42" t="s">
        <v>817</v>
      </c>
      <c r="S149" s="42" t="s">
        <v>817</v>
      </c>
      <c r="T149" s="42" t="s">
        <v>817</v>
      </c>
    </row>
    <row r="150" spans="1:20" ht="45" customHeight="1" x14ac:dyDescent="0.25">
      <c r="A150" s="56">
        <v>2592</v>
      </c>
      <c r="B150" s="42" t="s">
        <v>809</v>
      </c>
      <c r="C150" s="42" t="s">
        <v>294</v>
      </c>
      <c r="D150" s="58" t="s">
        <v>310</v>
      </c>
      <c r="E150" s="42" t="s">
        <v>311</v>
      </c>
      <c r="F150" s="44" t="s">
        <v>807</v>
      </c>
      <c r="G150" s="44" t="s">
        <v>807</v>
      </c>
      <c r="H150" s="44" t="s">
        <v>807</v>
      </c>
      <c r="I150" s="44" t="s">
        <v>807</v>
      </c>
      <c r="J150" s="44" t="s">
        <v>807</v>
      </c>
      <c r="K150" s="44" t="s">
        <v>807</v>
      </c>
      <c r="L150" s="42">
        <v>0.32</v>
      </c>
      <c r="M150" s="44" t="s">
        <v>807</v>
      </c>
      <c r="N150" s="42">
        <v>2013</v>
      </c>
      <c r="O150" s="42">
        <v>2015</v>
      </c>
      <c r="P150" s="44" t="s">
        <v>807</v>
      </c>
      <c r="Q150" s="42" t="s">
        <v>814</v>
      </c>
      <c r="R150" s="42" t="s">
        <v>817</v>
      </c>
      <c r="S150" s="42" t="s">
        <v>817</v>
      </c>
      <c r="T150" s="42" t="s">
        <v>817</v>
      </c>
    </row>
    <row r="151" spans="1:20" ht="45" x14ac:dyDescent="0.25">
      <c r="A151" s="56">
        <v>2988</v>
      </c>
      <c r="B151" s="42" t="s">
        <v>809</v>
      </c>
      <c r="C151" s="42" t="s">
        <v>294</v>
      </c>
      <c r="D151" s="58" t="s">
        <v>312</v>
      </c>
      <c r="E151" s="42" t="s">
        <v>313</v>
      </c>
      <c r="F151" s="44" t="s">
        <v>807</v>
      </c>
      <c r="G151" s="44" t="s">
        <v>807</v>
      </c>
      <c r="H151" s="44" t="s">
        <v>807</v>
      </c>
      <c r="I151" s="44" t="s">
        <v>807</v>
      </c>
      <c r="J151" s="44" t="s">
        <v>807</v>
      </c>
      <c r="K151" s="44" t="s">
        <v>807</v>
      </c>
      <c r="L151" s="42">
        <v>1.075</v>
      </c>
      <c r="M151" s="44" t="s">
        <v>807</v>
      </c>
      <c r="N151" s="42" t="s">
        <v>818</v>
      </c>
      <c r="O151" s="42" t="s">
        <v>818</v>
      </c>
      <c r="P151" s="44" t="s">
        <v>807</v>
      </c>
      <c r="Q151" s="42" t="s">
        <v>814</v>
      </c>
      <c r="R151" s="42" t="s">
        <v>817</v>
      </c>
      <c r="S151" s="42" t="s">
        <v>817</v>
      </c>
      <c r="T151" s="42" t="s">
        <v>817</v>
      </c>
    </row>
    <row r="152" spans="1:20" ht="30" x14ac:dyDescent="0.25">
      <c r="A152" s="46"/>
      <c r="B152" s="42"/>
      <c r="C152" s="42" t="s">
        <v>314</v>
      </c>
      <c r="D152" s="51" t="s">
        <v>315</v>
      </c>
      <c r="E152" s="26" t="s">
        <v>40</v>
      </c>
      <c r="F152" s="60">
        <f t="shared" ref="F152:M152" si="8">SUM(F153,F157,)</f>
        <v>0</v>
      </c>
      <c r="G152" s="60">
        <f t="shared" si="8"/>
        <v>0</v>
      </c>
      <c r="H152" s="60">
        <f t="shared" si="8"/>
        <v>0</v>
      </c>
      <c r="I152" s="60">
        <f t="shared" si="8"/>
        <v>0</v>
      </c>
      <c r="J152" s="60">
        <f t="shared" si="8"/>
        <v>219.24</v>
      </c>
      <c r="K152" s="60">
        <f t="shared" si="8"/>
        <v>0</v>
      </c>
      <c r="L152" s="60">
        <f t="shared" si="8"/>
        <v>0</v>
      </c>
      <c r="M152" s="60">
        <f t="shared" si="8"/>
        <v>0</v>
      </c>
      <c r="N152" s="44" t="s">
        <v>807</v>
      </c>
      <c r="O152" s="44" t="s">
        <v>807</v>
      </c>
      <c r="P152" s="44" t="s">
        <v>807</v>
      </c>
      <c r="Q152" s="44" t="s">
        <v>807</v>
      </c>
      <c r="R152" s="44" t="s">
        <v>807</v>
      </c>
      <c r="S152" s="44" t="s">
        <v>807</v>
      </c>
      <c r="T152" s="44" t="s">
        <v>807</v>
      </c>
    </row>
    <row r="153" spans="1:20" ht="30" x14ac:dyDescent="0.25">
      <c r="A153" s="46"/>
      <c r="B153" s="42"/>
      <c r="C153" s="42" t="s">
        <v>316</v>
      </c>
      <c r="D153" s="51" t="s">
        <v>317</v>
      </c>
      <c r="E153" s="26" t="s">
        <v>40</v>
      </c>
      <c r="F153" s="46">
        <f t="shared" ref="F153:M153" si="9">F154</f>
        <v>0</v>
      </c>
      <c r="G153" s="42">
        <f t="shared" si="9"/>
        <v>0</v>
      </c>
      <c r="H153" s="42">
        <f t="shared" si="9"/>
        <v>0</v>
      </c>
      <c r="I153" s="42">
        <f t="shared" si="9"/>
        <v>0</v>
      </c>
      <c r="J153" s="42">
        <f t="shared" si="9"/>
        <v>219.24</v>
      </c>
      <c r="K153" s="42">
        <f t="shared" si="9"/>
        <v>0</v>
      </c>
      <c r="L153" s="42">
        <f t="shared" si="9"/>
        <v>0</v>
      </c>
      <c r="M153" s="42">
        <f t="shared" si="9"/>
        <v>0</v>
      </c>
      <c r="N153" s="44" t="s">
        <v>807</v>
      </c>
      <c r="O153" s="44" t="s">
        <v>807</v>
      </c>
      <c r="P153" s="44" t="s">
        <v>807</v>
      </c>
      <c r="Q153" s="44" t="s">
        <v>807</v>
      </c>
      <c r="R153" s="44" t="s">
        <v>807</v>
      </c>
      <c r="S153" s="44" t="s">
        <v>807</v>
      </c>
      <c r="T153" s="44" t="s">
        <v>807</v>
      </c>
    </row>
    <row r="154" spans="1:20" ht="90" x14ac:dyDescent="0.25">
      <c r="A154" s="46"/>
      <c r="B154" s="42"/>
      <c r="C154" s="42" t="s">
        <v>318</v>
      </c>
      <c r="D154" s="51" t="s">
        <v>319</v>
      </c>
      <c r="E154" s="26" t="s">
        <v>40</v>
      </c>
      <c r="F154" s="46">
        <v>0</v>
      </c>
      <c r="G154" s="42">
        <v>0</v>
      </c>
      <c r="H154" s="42">
        <v>0</v>
      </c>
      <c r="I154" s="42">
        <v>0</v>
      </c>
      <c r="J154" s="42">
        <f>J155+J156</f>
        <v>219.24</v>
      </c>
      <c r="K154" s="42">
        <v>0</v>
      </c>
      <c r="L154" s="42">
        <v>0</v>
      </c>
      <c r="M154" s="42">
        <v>0</v>
      </c>
      <c r="N154" s="44" t="s">
        <v>807</v>
      </c>
      <c r="O154" s="44" t="s">
        <v>807</v>
      </c>
      <c r="P154" s="44" t="s">
        <v>807</v>
      </c>
      <c r="Q154" s="44" t="s">
        <v>807</v>
      </c>
      <c r="R154" s="44" t="s">
        <v>807</v>
      </c>
      <c r="S154" s="44" t="s">
        <v>807</v>
      </c>
      <c r="T154" s="44" t="s">
        <v>807</v>
      </c>
    </row>
    <row r="155" spans="1:20" ht="60" x14ac:dyDescent="0.25">
      <c r="A155" s="56" t="s">
        <v>320</v>
      </c>
      <c r="B155" s="50" t="s">
        <v>808</v>
      </c>
      <c r="C155" s="42" t="s">
        <v>318</v>
      </c>
      <c r="D155" s="58" t="s">
        <v>321</v>
      </c>
      <c r="E155" s="50" t="s">
        <v>322</v>
      </c>
      <c r="F155" s="61" t="s">
        <v>823</v>
      </c>
      <c r="G155" s="44" t="s">
        <v>807</v>
      </c>
      <c r="H155" s="44" t="s">
        <v>807</v>
      </c>
      <c r="I155" s="44" t="s">
        <v>807</v>
      </c>
      <c r="J155" s="42">
        <v>216.20000000000002</v>
      </c>
      <c r="K155" s="44" t="s">
        <v>807</v>
      </c>
      <c r="L155" s="44" t="s">
        <v>807</v>
      </c>
      <c r="M155" s="44" t="s">
        <v>807</v>
      </c>
      <c r="N155" s="42" t="s">
        <v>815</v>
      </c>
      <c r="O155" s="42" t="s">
        <v>820</v>
      </c>
      <c r="P155" s="62">
        <v>43312</v>
      </c>
      <c r="Q155" s="42" t="s">
        <v>814</v>
      </c>
      <c r="R155" s="42" t="s">
        <v>811</v>
      </c>
      <c r="S155" s="42" t="s">
        <v>811</v>
      </c>
      <c r="T155" s="42" t="s">
        <v>811</v>
      </c>
    </row>
    <row r="156" spans="1:20" ht="30" x14ac:dyDescent="0.25">
      <c r="A156" s="56" t="s">
        <v>323</v>
      </c>
      <c r="B156" s="42" t="s">
        <v>809</v>
      </c>
      <c r="C156" s="42" t="s">
        <v>318</v>
      </c>
      <c r="D156" s="58" t="s">
        <v>324</v>
      </c>
      <c r="E156" s="42" t="s">
        <v>325</v>
      </c>
      <c r="F156" s="44" t="s">
        <v>807</v>
      </c>
      <c r="G156" s="44" t="s">
        <v>807</v>
      </c>
      <c r="H156" s="44" t="s">
        <v>807</v>
      </c>
      <c r="I156" s="44" t="s">
        <v>807</v>
      </c>
      <c r="J156" s="42">
        <v>3.04</v>
      </c>
      <c r="K156" s="44" t="s">
        <v>807</v>
      </c>
      <c r="L156" s="44" t="s">
        <v>807</v>
      </c>
      <c r="M156" s="44" t="s">
        <v>807</v>
      </c>
      <c r="N156" s="42" t="s">
        <v>815</v>
      </c>
      <c r="O156" s="42" t="s">
        <v>813</v>
      </c>
      <c r="P156" s="44" t="s">
        <v>807</v>
      </c>
      <c r="Q156" s="42" t="s">
        <v>814</v>
      </c>
      <c r="R156" s="42" t="s">
        <v>817</v>
      </c>
      <c r="S156" s="42" t="s">
        <v>817</v>
      </c>
      <c r="T156" s="42" t="s">
        <v>817</v>
      </c>
    </row>
    <row r="157" spans="1:20" x14ac:dyDescent="0.25">
      <c r="A157" s="46"/>
      <c r="B157" s="42"/>
      <c r="C157" s="42" t="s">
        <v>318</v>
      </c>
      <c r="D157" s="51" t="s">
        <v>326</v>
      </c>
      <c r="E157" s="63" t="str">
        <f t="shared" ref="E157:M157" si="10">E158</f>
        <v>Г</v>
      </c>
      <c r="F157" s="46">
        <f t="shared" si="10"/>
        <v>0</v>
      </c>
      <c r="G157" s="42">
        <f t="shared" si="10"/>
        <v>0</v>
      </c>
      <c r="H157" s="42">
        <f t="shared" si="10"/>
        <v>0</v>
      </c>
      <c r="I157" s="42">
        <f t="shared" si="10"/>
        <v>0</v>
      </c>
      <c r="J157" s="42">
        <f t="shared" si="10"/>
        <v>0</v>
      </c>
      <c r="K157" s="42">
        <f t="shared" si="10"/>
        <v>0</v>
      </c>
      <c r="L157" s="42">
        <f t="shared" si="10"/>
        <v>0</v>
      </c>
      <c r="M157" s="42">
        <f t="shared" si="10"/>
        <v>0</v>
      </c>
      <c r="N157" s="44" t="s">
        <v>807</v>
      </c>
      <c r="O157" s="44" t="s">
        <v>807</v>
      </c>
      <c r="P157" s="44" t="s">
        <v>807</v>
      </c>
      <c r="Q157" s="44" t="s">
        <v>807</v>
      </c>
      <c r="R157" s="44" t="s">
        <v>807</v>
      </c>
      <c r="S157" s="44" t="s">
        <v>807</v>
      </c>
      <c r="T157" s="44" t="s">
        <v>807</v>
      </c>
    </row>
    <row r="158" spans="1:20" ht="90" x14ac:dyDescent="0.25">
      <c r="A158" s="46"/>
      <c r="B158" s="42"/>
      <c r="C158" s="42" t="s">
        <v>318</v>
      </c>
      <c r="D158" s="51" t="s">
        <v>319</v>
      </c>
      <c r="E158" s="26" t="s">
        <v>40</v>
      </c>
      <c r="F158" s="46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44" t="s">
        <v>807</v>
      </c>
      <c r="O158" s="44" t="s">
        <v>807</v>
      </c>
      <c r="P158" s="44" t="s">
        <v>807</v>
      </c>
      <c r="Q158" s="44" t="s">
        <v>807</v>
      </c>
      <c r="R158" s="44" t="s">
        <v>807</v>
      </c>
      <c r="S158" s="44" t="s">
        <v>807</v>
      </c>
      <c r="T158" s="44" t="s">
        <v>807</v>
      </c>
    </row>
    <row r="159" spans="1:20" ht="60" x14ac:dyDescent="0.25">
      <c r="A159" s="56">
        <v>3103</v>
      </c>
      <c r="B159" s="42" t="s">
        <v>809</v>
      </c>
      <c r="C159" s="42"/>
      <c r="D159" s="58" t="s">
        <v>327</v>
      </c>
      <c r="E159" s="42" t="s">
        <v>328</v>
      </c>
      <c r="F159" s="44" t="s">
        <v>807</v>
      </c>
      <c r="G159" s="44" t="s">
        <v>807</v>
      </c>
      <c r="H159" s="44" t="s">
        <v>807</v>
      </c>
      <c r="I159" s="44" t="s">
        <v>807</v>
      </c>
      <c r="J159" s="44" t="s">
        <v>807</v>
      </c>
      <c r="K159" s="44" t="s">
        <v>807</v>
      </c>
      <c r="L159" s="44" t="s">
        <v>807</v>
      </c>
      <c r="M159" s="44" t="s">
        <v>807</v>
      </c>
      <c r="N159" s="42" t="s">
        <v>818</v>
      </c>
      <c r="O159" s="42" t="s">
        <v>813</v>
      </c>
      <c r="P159" s="44" t="s">
        <v>807</v>
      </c>
      <c r="Q159" s="42" t="s">
        <v>814</v>
      </c>
      <c r="R159" s="42" t="s">
        <v>817</v>
      </c>
      <c r="S159" s="42" t="s">
        <v>817</v>
      </c>
      <c r="T159" s="42" t="s">
        <v>817</v>
      </c>
    </row>
    <row r="160" spans="1:20" ht="60" x14ac:dyDescent="0.25">
      <c r="A160" s="46"/>
      <c r="B160" s="42"/>
      <c r="C160" s="64" t="s">
        <v>329</v>
      </c>
      <c r="D160" s="51" t="s">
        <v>330</v>
      </c>
      <c r="E160" s="42" t="s">
        <v>40</v>
      </c>
      <c r="F160" s="46">
        <f>F161+F177</f>
        <v>0</v>
      </c>
      <c r="G160" s="46">
        <f t="shared" ref="G160:M160" si="11">G161+G177</f>
        <v>0</v>
      </c>
      <c r="H160" s="46">
        <f t="shared" si="11"/>
        <v>17.79</v>
      </c>
      <c r="I160" s="46">
        <f t="shared" si="11"/>
        <v>0</v>
      </c>
      <c r="J160" s="46">
        <f t="shared" si="11"/>
        <v>3.8719999999999999</v>
      </c>
      <c r="K160" s="46">
        <f t="shared" si="11"/>
        <v>0</v>
      </c>
      <c r="L160" s="46">
        <f t="shared" si="11"/>
        <v>18.279</v>
      </c>
      <c r="M160" s="46">
        <f t="shared" si="11"/>
        <v>0</v>
      </c>
      <c r="N160" s="44" t="s">
        <v>807</v>
      </c>
      <c r="O160" s="44" t="s">
        <v>807</v>
      </c>
      <c r="P160" s="44" t="s">
        <v>807</v>
      </c>
      <c r="Q160" s="44" t="s">
        <v>807</v>
      </c>
      <c r="R160" s="44" t="s">
        <v>807</v>
      </c>
      <c r="S160" s="44" t="s">
        <v>807</v>
      </c>
      <c r="T160" s="44" t="s">
        <v>807</v>
      </c>
    </row>
    <row r="161" spans="1:20" ht="60" x14ac:dyDescent="0.25">
      <c r="A161" s="46"/>
      <c r="B161" s="42"/>
      <c r="C161" s="42" t="s">
        <v>331</v>
      </c>
      <c r="D161" s="51" t="s">
        <v>332</v>
      </c>
      <c r="E161" s="42" t="s">
        <v>40</v>
      </c>
      <c r="F161" s="46">
        <f>SUM(F162:F175)</f>
        <v>0</v>
      </c>
      <c r="G161" s="46">
        <f t="shared" ref="G161:M161" si="12">SUM(G162:G175)</f>
        <v>0</v>
      </c>
      <c r="H161" s="46">
        <f t="shared" si="12"/>
        <v>15.9</v>
      </c>
      <c r="I161" s="46">
        <f t="shared" si="12"/>
        <v>0</v>
      </c>
      <c r="J161" s="46">
        <f t="shared" si="12"/>
        <v>3.6459999999999999</v>
      </c>
      <c r="K161" s="46">
        <f t="shared" si="12"/>
        <v>0</v>
      </c>
      <c r="L161" s="46">
        <f t="shared" si="12"/>
        <v>18.279</v>
      </c>
      <c r="M161" s="46">
        <f t="shared" si="12"/>
        <v>0</v>
      </c>
      <c r="N161" s="44" t="s">
        <v>807</v>
      </c>
      <c r="O161" s="44" t="s">
        <v>807</v>
      </c>
      <c r="P161" s="44" t="s">
        <v>807</v>
      </c>
      <c r="Q161" s="44" t="s">
        <v>807</v>
      </c>
      <c r="R161" s="44" t="s">
        <v>807</v>
      </c>
      <c r="S161" s="44" t="s">
        <v>807</v>
      </c>
      <c r="T161" s="44" t="s">
        <v>807</v>
      </c>
    </row>
    <row r="162" spans="1:20" ht="60" x14ac:dyDescent="0.25">
      <c r="A162" s="56">
        <v>136</v>
      </c>
      <c r="B162" s="42" t="s">
        <v>809</v>
      </c>
      <c r="C162" s="42" t="s">
        <v>331</v>
      </c>
      <c r="D162" s="58" t="s">
        <v>333</v>
      </c>
      <c r="E162" s="42" t="s">
        <v>334</v>
      </c>
      <c r="F162" s="44" t="s">
        <v>807</v>
      </c>
      <c r="G162" s="44" t="s">
        <v>807</v>
      </c>
      <c r="H162" s="42">
        <v>6</v>
      </c>
      <c r="I162" s="44" t="s">
        <v>807</v>
      </c>
      <c r="J162" s="44" t="s">
        <v>807</v>
      </c>
      <c r="K162" s="44" t="s">
        <v>807</v>
      </c>
      <c r="L162" s="42">
        <v>11.060000000000002</v>
      </c>
      <c r="M162" s="44" t="s">
        <v>807</v>
      </c>
      <c r="N162" s="42" t="s">
        <v>821</v>
      </c>
      <c r="O162" s="42" t="s">
        <v>810</v>
      </c>
      <c r="P162" s="44" t="s">
        <v>807</v>
      </c>
      <c r="Q162" s="42" t="s">
        <v>814</v>
      </c>
      <c r="R162" s="42" t="s">
        <v>817</v>
      </c>
      <c r="S162" s="42" t="s">
        <v>817</v>
      </c>
      <c r="T162" s="42" t="s">
        <v>817</v>
      </c>
    </row>
    <row r="163" spans="1:20" ht="45" x14ac:dyDescent="0.25">
      <c r="A163" s="56">
        <v>3480</v>
      </c>
      <c r="B163" s="42" t="s">
        <v>809</v>
      </c>
      <c r="C163" s="42" t="s">
        <v>331</v>
      </c>
      <c r="D163" s="58" t="s">
        <v>335</v>
      </c>
      <c r="E163" s="42" t="s">
        <v>336</v>
      </c>
      <c r="F163" s="44" t="s">
        <v>807</v>
      </c>
      <c r="G163" s="44" t="s">
        <v>807</v>
      </c>
      <c r="H163" s="42">
        <v>0.4</v>
      </c>
      <c r="I163" s="44" t="s">
        <v>807</v>
      </c>
      <c r="J163" s="42">
        <v>1.3380000000000001</v>
      </c>
      <c r="K163" s="44" t="s">
        <v>807</v>
      </c>
      <c r="L163" s="44" t="s">
        <v>807</v>
      </c>
      <c r="M163" s="44" t="s">
        <v>807</v>
      </c>
      <c r="N163" s="42" t="s">
        <v>818</v>
      </c>
      <c r="O163" s="42" t="s">
        <v>813</v>
      </c>
      <c r="P163" s="44" t="s">
        <v>807</v>
      </c>
      <c r="Q163" s="42" t="s">
        <v>814</v>
      </c>
      <c r="R163" s="42" t="s">
        <v>817</v>
      </c>
      <c r="S163" s="42" t="s">
        <v>817</v>
      </c>
      <c r="T163" s="42" t="s">
        <v>817</v>
      </c>
    </row>
    <row r="164" spans="1:20" ht="30" customHeight="1" x14ac:dyDescent="0.25">
      <c r="A164" s="56">
        <v>2789</v>
      </c>
      <c r="B164" s="42" t="s">
        <v>809</v>
      </c>
      <c r="C164" s="42" t="s">
        <v>331</v>
      </c>
      <c r="D164" s="58" t="s">
        <v>337</v>
      </c>
      <c r="E164" s="42" t="s">
        <v>338</v>
      </c>
      <c r="F164" s="44" t="s">
        <v>807</v>
      </c>
      <c r="G164" s="44" t="s">
        <v>807</v>
      </c>
      <c r="H164" s="44" t="s">
        <v>807</v>
      </c>
      <c r="I164" s="44" t="s">
        <v>807</v>
      </c>
      <c r="J164" s="44" t="s">
        <v>807</v>
      </c>
      <c r="K164" s="44" t="s">
        <v>807</v>
      </c>
      <c r="L164" s="42">
        <v>0.22</v>
      </c>
      <c r="M164" s="44" t="s">
        <v>807</v>
      </c>
      <c r="N164" s="42">
        <v>2014</v>
      </c>
      <c r="O164" s="42" t="s">
        <v>813</v>
      </c>
      <c r="P164" s="44" t="s">
        <v>807</v>
      </c>
      <c r="Q164" s="42" t="s">
        <v>814</v>
      </c>
      <c r="R164" s="42" t="s">
        <v>817</v>
      </c>
      <c r="S164" s="42" t="s">
        <v>817</v>
      </c>
      <c r="T164" s="42" t="s">
        <v>817</v>
      </c>
    </row>
    <row r="165" spans="1:20" ht="75" customHeight="1" x14ac:dyDescent="0.25">
      <c r="A165" s="56">
        <v>2795</v>
      </c>
      <c r="B165" s="42" t="s">
        <v>809</v>
      </c>
      <c r="C165" s="42" t="s">
        <v>331</v>
      </c>
      <c r="D165" s="58" t="s">
        <v>339</v>
      </c>
      <c r="E165" s="42" t="s">
        <v>340</v>
      </c>
      <c r="F165" s="44" t="s">
        <v>807</v>
      </c>
      <c r="G165" s="44" t="s">
        <v>807</v>
      </c>
      <c r="H165" s="42">
        <v>0.5</v>
      </c>
      <c r="I165" s="44" t="s">
        <v>807</v>
      </c>
      <c r="J165" s="42">
        <v>1.4999999999999999E-2</v>
      </c>
      <c r="K165" s="44" t="s">
        <v>807</v>
      </c>
      <c r="L165" s="42">
        <v>1.415</v>
      </c>
      <c r="M165" s="44" t="s">
        <v>807</v>
      </c>
      <c r="N165" s="42">
        <v>2014</v>
      </c>
      <c r="O165" s="42" t="s">
        <v>813</v>
      </c>
      <c r="P165" s="44" t="s">
        <v>807</v>
      </c>
      <c r="Q165" s="42" t="s">
        <v>814</v>
      </c>
      <c r="R165" s="42" t="s">
        <v>817</v>
      </c>
      <c r="S165" s="42" t="s">
        <v>817</v>
      </c>
      <c r="T165" s="42" t="s">
        <v>817</v>
      </c>
    </row>
    <row r="166" spans="1:20" ht="30" customHeight="1" x14ac:dyDescent="0.25">
      <c r="A166" s="56">
        <v>3144</v>
      </c>
      <c r="B166" s="42" t="s">
        <v>809</v>
      </c>
      <c r="C166" s="42" t="s">
        <v>331</v>
      </c>
      <c r="D166" s="58" t="s">
        <v>341</v>
      </c>
      <c r="E166" s="42" t="s">
        <v>342</v>
      </c>
      <c r="F166" s="44" t="s">
        <v>807</v>
      </c>
      <c r="G166" s="44" t="s">
        <v>807</v>
      </c>
      <c r="H166" s="44" t="s">
        <v>807</v>
      </c>
      <c r="I166" s="44" t="s">
        <v>807</v>
      </c>
      <c r="J166" s="44" t="s">
        <v>807</v>
      </c>
      <c r="K166" s="44" t="s">
        <v>807</v>
      </c>
      <c r="L166" s="42">
        <v>1.012</v>
      </c>
      <c r="M166" s="44" t="s">
        <v>807</v>
      </c>
      <c r="N166" s="42" t="s">
        <v>815</v>
      </c>
      <c r="O166" s="42" t="s">
        <v>810</v>
      </c>
      <c r="P166" s="44" t="s">
        <v>807</v>
      </c>
      <c r="Q166" s="42" t="s">
        <v>814</v>
      </c>
      <c r="R166" s="42" t="s">
        <v>817</v>
      </c>
      <c r="S166" s="42" t="s">
        <v>817</v>
      </c>
      <c r="T166" s="42" t="s">
        <v>817</v>
      </c>
    </row>
    <row r="167" spans="1:20" ht="45" customHeight="1" x14ac:dyDescent="0.25">
      <c r="A167" s="56">
        <v>1150</v>
      </c>
      <c r="B167" s="42" t="s">
        <v>809</v>
      </c>
      <c r="C167" s="42" t="s">
        <v>331</v>
      </c>
      <c r="D167" s="58" t="s">
        <v>343</v>
      </c>
      <c r="E167" s="42" t="s">
        <v>344</v>
      </c>
      <c r="F167" s="44" t="s">
        <v>807</v>
      </c>
      <c r="G167" s="44" t="s">
        <v>807</v>
      </c>
      <c r="H167" s="42">
        <v>1.26</v>
      </c>
      <c r="I167" s="44" t="s">
        <v>807</v>
      </c>
      <c r="J167" s="42">
        <v>0.249</v>
      </c>
      <c r="K167" s="44" t="s">
        <v>807</v>
      </c>
      <c r="L167" s="42">
        <v>1.2919999999999998</v>
      </c>
      <c r="M167" s="44" t="s">
        <v>807</v>
      </c>
      <c r="N167" s="42">
        <v>2014</v>
      </c>
      <c r="O167" s="42" t="s">
        <v>813</v>
      </c>
      <c r="P167" s="44" t="s">
        <v>807</v>
      </c>
      <c r="Q167" s="42" t="s">
        <v>814</v>
      </c>
      <c r="R167" s="42" t="s">
        <v>817</v>
      </c>
      <c r="S167" s="42" t="s">
        <v>817</v>
      </c>
      <c r="T167" s="42" t="s">
        <v>817</v>
      </c>
    </row>
    <row r="168" spans="1:20" ht="45" customHeight="1" x14ac:dyDescent="0.25">
      <c r="A168" s="56">
        <v>2714</v>
      </c>
      <c r="B168" s="42" t="s">
        <v>809</v>
      </c>
      <c r="C168" s="42" t="s">
        <v>331</v>
      </c>
      <c r="D168" s="58" t="s">
        <v>345</v>
      </c>
      <c r="E168" s="42" t="s">
        <v>346</v>
      </c>
      <c r="F168" s="44" t="s">
        <v>807</v>
      </c>
      <c r="G168" s="44" t="s">
        <v>807</v>
      </c>
      <c r="H168" s="42">
        <v>1.63</v>
      </c>
      <c r="I168" s="44" t="s">
        <v>807</v>
      </c>
      <c r="J168" s="42">
        <v>3.0000000000000001E-3</v>
      </c>
      <c r="K168" s="44" t="s">
        <v>807</v>
      </c>
      <c r="L168" s="42">
        <v>0.6</v>
      </c>
      <c r="M168" s="44" t="s">
        <v>807</v>
      </c>
      <c r="N168" s="42">
        <v>2014</v>
      </c>
      <c r="O168" s="42">
        <v>2015</v>
      </c>
      <c r="P168" s="44" t="s">
        <v>807</v>
      </c>
      <c r="Q168" s="42" t="s">
        <v>814</v>
      </c>
      <c r="R168" s="42" t="s">
        <v>817</v>
      </c>
      <c r="S168" s="42" t="s">
        <v>817</v>
      </c>
      <c r="T168" s="42" t="s">
        <v>817</v>
      </c>
    </row>
    <row r="169" spans="1:20" ht="30" customHeight="1" x14ac:dyDescent="0.25">
      <c r="A169" s="56">
        <v>2830</v>
      </c>
      <c r="B169" s="42" t="s">
        <v>809</v>
      </c>
      <c r="C169" s="42" t="s">
        <v>331</v>
      </c>
      <c r="D169" s="58" t="s">
        <v>347</v>
      </c>
      <c r="E169" s="42" t="s">
        <v>348</v>
      </c>
      <c r="F169" s="44" t="s">
        <v>807</v>
      </c>
      <c r="G169" s="44" t="s">
        <v>807</v>
      </c>
      <c r="H169" s="42">
        <v>1.26</v>
      </c>
      <c r="I169" s="44" t="s">
        <v>807</v>
      </c>
      <c r="J169" s="42">
        <v>0.01</v>
      </c>
      <c r="K169" s="44" t="s">
        <v>807</v>
      </c>
      <c r="L169" s="42">
        <v>0.61499999999999999</v>
      </c>
      <c r="M169" s="44" t="s">
        <v>807</v>
      </c>
      <c r="N169" s="42" t="s">
        <v>812</v>
      </c>
      <c r="O169" s="42" t="s">
        <v>812</v>
      </c>
      <c r="P169" s="44" t="s">
        <v>807</v>
      </c>
      <c r="Q169" s="42" t="s">
        <v>814</v>
      </c>
      <c r="R169" s="42" t="s">
        <v>817</v>
      </c>
      <c r="S169" s="42" t="s">
        <v>817</v>
      </c>
      <c r="T169" s="42" t="s">
        <v>817</v>
      </c>
    </row>
    <row r="170" spans="1:20" ht="45" customHeight="1" x14ac:dyDescent="0.25">
      <c r="A170" s="56">
        <v>2900</v>
      </c>
      <c r="B170" s="42" t="s">
        <v>809</v>
      </c>
      <c r="C170" s="42" t="s">
        <v>331</v>
      </c>
      <c r="D170" s="58" t="s">
        <v>349</v>
      </c>
      <c r="E170" s="42" t="s">
        <v>350</v>
      </c>
      <c r="F170" s="44" t="s">
        <v>807</v>
      </c>
      <c r="G170" s="44" t="s">
        <v>807</v>
      </c>
      <c r="H170" s="42">
        <v>1.26</v>
      </c>
      <c r="I170" s="44" t="s">
        <v>807</v>
      </c>
      <c r="J170" s="44" t="s">
        <v>807</v>
      </c>
      <c r="K170" s="44" t="s">
        <v>807</v>
      </c>
      <c r="L170" s="42">
        <v>0.68500000000000005</v>
      </c>
      <c r="M170" s="44" t="s">
        <v>807</v>
      </c>
      <c r="N170" s="42" t="s">
        <v>818</v>
      </c>
      <c r="O170" s="42" t="s">
        <v>815</v>
      </c>
      <c r="P170" s="44" t="s">
        <v>807</v>
      </c>
      <c r="Q170" s="42" t="s">
        <v>814</v>
      </c>
      <c r="R170" s="42" t="s">
        <v>817</v>
      </c>
      <c r="S170" s="42" t="s">
        <v>817</v>
      </c>
      <c r="T170" s="42" t="s">
        <v>817</v>
      </c>
    </row>
    <row r="171" spans="1:20" ht="30" customHeight="1" x14ac:dyDescent="0.25">
      <c r="A171" s="56">
        <v>2907</v>
      </c>
      <c r="B171" s="42" t="s">
        <v>809</v>
      </c>
      <c r="C171" s="42" t="s">
        <v>331</v>
      </c>
      <c r="D171" s="58" t="s">
        <v>351</v>
      </c>
      <c r="E171" s="42" t="s">
        <v>352</v>
      </c>
      <c r="F171" s="44" t="s">
        <v>807</v>
      </c>
      <c r="G171" s="44" t="s">
        <v>807</v>
      </c>
      <c r="H171" s="42">
        <v>0.8</v>
      </c>
      <c r="I171" s="44" t="s">
        <v>807</v>
      </c>
      <c r="J171" s="44" t="s">
        <v>807</v>
      </c>
      <c r="K171" s="44" t="s">
        <v>807</v>
      </c>
      <c r="L171" s="42">
        <v>0.06</v>
      </c>
      <c r="M171" s="44" t="s">
        <v>807</v>
      </c>
      <c r="N171" s="42" t="s">
        <v>818</v>
      </c>
      <c r="O171" s="42" t="s">
        <v>813</v>
      </c>
      <c r="P171" s="44" t="s">
        <v>807</v>
      </c>
      <c r="Q171" s="42" t="s">
        <v>814</v>
      </c>
      <c r="R171" s="42" t="s">
        <v>817</v>
      </c>
      <c r="S171" s="42" t="s">
        <v>817</v>
      </c>
      <c r="T171" s="42" t="s">
        <v>817</v>
      </c>
    </row>
    <row r="172" spans="1:20" ht="30" customHeight="1" x14ac:dyDescent="0.25">
      <c r="A172" s="56">
        <v>3104</v>
      </c>
      <c r="B172" s="42" t="s">
        <v>809</v>
      </c>
      <c r="C172" s="42" t="s">
        <v>331</v>
      </c>
      <c r="D172" s="58" t="s">
        <v>355</v>
      </c>
      <c r="E172" s="42" t="s">
        <v>356</v>
      </c>
      <c r="F172" s="44" t="s">
        <v>807</v>
      </c>
      <c r="G172" s="44" t="s">
        <v>807</v>
      </c>
      <c r="H172" s="42">
        <v>0.5</v>
      </c>
      <c r="I172" s="44" t="s">
        <v>807</v>
      </c>
      <c r="J172" s="44" t="s">
        <v>807</v>
      </c>
      <c r="K172" s="44" t="s">
        <v>807</v>
      </c>
      <c r="L172" s="42">
        <v>0.28000000000000003</v>
      </c>
      <c r="M172" s="44" t="s">
        <v>807</v>
      </c>
      <c r="N172" s="42">
        <v>2015</v>
      </c>
      <c r="O172" s="42">
        <v>2015</v>
      </c>
      <c r="P172" s="44" t="s">
        <v>807</v>
      </c>
      <c r="Q172" s="42" t="s">
        <v>814</v>
      </c>
      <c r="R172" s="42" t="s">
        <v>817</v>
      </c>
      <c r="S172" s="42" t="s">
        <v>817</v>
      </c>
      <c r="T172" s="42" t="s">
        <v>817</v>
      </c>
    </row>
    <row r="173" spans="1:20" ht="30" customHeight="1" x14ac:dyDescent="0.25">
      <c r="A173" s="56">
        <v>3211</v>
      </c>
      <c r="B173" s="42" t="s">
        <v>809</v>
      </c>
      <c r="C173" s="42" t="s">
        <v>331</v>
      </c>
      <c r="D173" s="58" t="s">
        <v>357</v>
      </c>
      <c r="E173" s="42" t="s">
        <v>358</v>
      </c>
      <c r="F173" s="44" t="s">
        <v>807</v>
      </c>
      <c r="G173" s="44" t="s">
        <v>807</v>
      </c>
      <c r="H173" s="42">
        <v>0.4</v>
      </c>
      <c r="I173" s="44" t="s">
        <v>807</v>
      </c>
      <c r="J173" s="42">
        <v>0.02</v>
      </c>
      <c r="K173" s="44" t="s">
        <v>807</v>
      </c>
      <c r="L173" s="42">
        <v>0.41299999999999998</v>
      </c>
      <c r="M173" s="44" t="s">
        <v>807</v>
      </c>
      <c r="N173" s="42" t="s">
        <v>815</v>
      </c>
      <c r="O173" s="42" t="s">
        <v>813</v>
      </c>
      <c r="P173" s="44" t="s">
        <v>807</v>
      </c>
      <c r="Q173" s="42" t="s">
        <v>814</v>
      </c>
      <c r="R173" s="42" t="s">
        <v>817</v>
      </c>
      <c r="S173" s="42" t="s">
        <v>817</v>
      </c>
      <c r="T173" s="42" t="s">
        <v>817</v>
      </c>
    </row>
    <row r="174" spans="1:20" ht="45" customHeight="1" x14ac:dyDescent="0.25">
      <c r="A174" s="56">
        <v>4510</v>
      </c>
      <c r="B174" s="42" t="s">
        <v>809</v>
      </c>
      <c r="C174" s="42" t="s">
        <v>331</v>
      </c>
      <c r="D174" s="58" t="s">
        <v>359</v>
      </c>
      <c r="E174" s="42" t="s">
        <v>360</v>
      </c>
      <c r="F174" s="44" t="s">
        <v>807</v>
      </c>
      <c r="G174" s="44" t="s">
        <v>807</v>
      </c>
      <c r="H174" s="42">
        <v>0.63</v>
      </c>
      <c r="I174" s="44" t="s">
        <v>807</v>
      </c>
      <c r="J174" s="42">
        <v>2.0110000000000001</v>
      </c>
      <c r="K174" s="44" t="s">
        <v>807</v>
      </c>
      <c r="L174" s="42">
        <v>0.55700000000000005</v>
      </c>
      <c r="M174" s="44" t="s">
        <v>807</v>
      </c>
      <c r="N174" s="42" t="s">
        <v>815</v>
      </c>
      <c r="O174" s="42" t="s">
        <v>813</v>
      </c>
      <c r="P174" s="44" t="s">
        <v>807</v>
      </c>
      <c r="Q174" s="42" t="s">
        <v>814</v>
      </c>
      <c r="R174" s="42" t="s">
        <v>817</v>
      </c>
      <c r="S174" s="42" t="s">
        <v>817</v>
      </c>
      <c r="T174" s="42" t="s">
        <v>817</v>
      </c>
    </row>
    <row r="175" spans="1:20" ht="45" customHeight="1" x14ac:dyDescent="0.25">
      <c r="A175" s="56">
        <v>4573</v>
      </c>
      <c r="B175" s="42" t="s">
        <v>809</v>
      </c>
      <c r="C175" s="42" t="s">
        <v>331</v>
      </c>
      <c r="D175" s="58" t="s">
        <v>361</v>
      </c>
      <c r="E175" s="42" t="s">
        <v>362</v>
      </c>
      <c r="F175" s="44" t="s">
        <v>807</v>
      </c>
      <c r="G175" s="44" t="s">
        <v>807</v>
      </c>
      <c r="H175" s="42">
        <v>1.26</v>
      </c>
      <c r="I175" s="44" t="s">
        <v>807</v>
      </c>
      <c r="J175" s="44" t="s">
        <v>807</v>
      </c>
      <c r="K175" s="44" t="s">
        <v>807</v>
      </c>
      <c r="L175" s="42">
        <v>7.0000000000000007E-2</v>
      </c>
      <c r="M175" s="44" t="s">
        <v>807</v>
      </c>
      <c r="N175" s="42" t="s">
        <v>815</v>
      </c>
      <c r="O175" s="42" t="s">
        <v>813</v>
      </c>
      <c r="P175" s="44" t="s">
        <v>807</v>
      </c>
      <c r="Q175" s="42" t="s">
        <v>814</v>
      </c>
      <c r="R175" s="42" t="s">
        <v>817</v>
      </c>
      <c r="S175" s="42" t="s">
        <v>817</v>
      </c>
      <c r="T175" s="42" t="s">
        <v>817</v>
      </c>
    </row>
    <row r="176" spans="1:20" ht="15" customHeight="1" x14ac:dyDescent="0.25">
      <c r="A176" s="46"/>
      <c r="B176" s="42"/>
      <c r="C176" s="42"/>
      <c r="D176" s="65" t="s">
        <v>824</v>
      </c>
      <c r="E176" s="42">
        <v>0</v>
      </c>
      <c r="F176" s="46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</row>
    <row r="177" spans="1:20" ht="60" customHeight="1" x14ac:dyDescent="0.25">
      <c r="A177" s="46"/>
      <c r="B177" s="42"/>
      <c r="C177" s="42" t="s">
        <v>363</v>
      </c>
      <c r="D177" s="51" t="s">
        <v>364</v>
      </c>
      <c r="E177" s="42" t="s">
        <v>40</v>
      </c>
      <c r="F177" s="46">
        <f>SUM(F178:F179)</f>
        <v>0</v>
      </c>
      <c r="G177" s="46">
        <f t="shared" ref="G177:M177" si="13">SUM(G178:G179)</f>
        <v>0</v>
      </c>
      <c r="H177" s="46">
        <f t="shared" si="13"/>
        <v>1.8900000000000001</v>
      </c>
      <c r="I177" s="46">
        <f t="shared" si="13"/>
        <v>0</v>
      </c>
      <c r="J177" s="46">
        <f t="shared" si="13"/>
        <v>0.22600000000000001</v>
      </c>
      <c r="K177" s="46">
        <f t="shared" si="13"/>
        <v>0</v>
      </c>
      <c r="L177" s="46">
        <f t="shared" si="13"/>
        <v>0</v>
      </c>
      <c r="M177" s="46">
        <f t="shared" si="13"/>
        <v>0</v>
      </c>
      <c r="N177" s="44" t="s">
        <v>807</v>
      </c>
      <c r="O177" s="44" t="s">
        <v>807</v>
      </c>
      <c r="P177" s="44" t="s">
        <v>807</v>
      </c>
      <c r="Q177" s="44" t="s">
        <v>807</v>
      </c>
      <c r="R177" s="44" t="s">
        <v>807</v>
      </c>
      <c r="S177" s="44" t="s">
        <v>807</v>
      </c>
      <c r="T177" s="44" t="s">
        <v>807</v>
      </c>
    </row>
    <row r="178" spans="1:20" ht="45" x14ac:dyDescent="0.25">
      <c r="A178" s="56">
        <v>2790</v>
      </c>
      <c r="B178" s="42" t="s">
        <v>809</v>
      </c>
      <c r="C178" s="42" t="s">
        <v>363</v>
      </c>
      <c r="D178" s="58" t="s">
        <v>365</v>
      </c>
      <c r="E178" s="42" t="s">
        <v>366</v>
      </c>
      <c r="F178" s="44" t="s">
        <v>807</v>
      </c>
      <c r="G178" s="44" t="s">
        <v>807</v>
      </c>
      <c r="H178" s="42">
        <v>0.63</v>
      </c>
      <c r="I178" s="44" t="s">
        <v>807</v>
      </c>
      <c r="J178" s="42">
        <v>0.22600000000000001</v>
      </c>
      <c r="K178" s="44" t="s">
        <v>807</v>
      </c>
      <c r="L178" s="44" t="s">
        <v>807</v>
      </c>
      <c r="M178" s="44" t="s">
        <v>807</v>
      </c>
      <c r="N178" s="42" t="s">
        <v>812</v>
      </c>
      <c r="O178" s="42" t="s">
        <v>813</v>
      </c>
      <c r="P178" s="44" t="s">
        <v>807</v>
      </c>
      <c r="Q178" s="42" t="s">
        <v>814</v>
      </c>
      <c r="R178" s="42" t="s">
        <v>817</v>
      </c>
      <c r="S178" s="42" t="s">
        <v>817</v>
      </c>
      <c r="T178" s="42" t="s">
        <v>817</v>
      </c>
    </row>
    <row r="179" spans="1:20" ht="30" x14ac:dyDescent="0.25">
      <c r="A179" s="56" t="s">
        <v>367</v>
      </c>
      <c r="B179" s="42" t="s">
        <v>809</v>
      </c>
      <c r="C179" s="42" t="s">
        <v>363</v>
      </c>
      <c r="D179" s="58" t="s">
        <v>368</v>
      </c>
      <c r="E179" s="42" t="s">
        <v>369</v>
      </c>
      <c r="F179" s="44" t="s">
        <v>807</v>
      </c>
      <c r="G179" s="44" t="s">
        <v>807</v>
      </c>
      <c r="H179" s="42">
        <v>1.26</v>
      </c>
      <c r="I179" s="44" t="s">
        <v>807</v>
      </c>
      <c r="J179" s="44" t="s">
        <v>807</v>
      </c>
      <c r="K179" s="44" t="s">
        <v>807</v>
      </c>
      <c r="L179" s="44" t="s">
        <v>807</v>
      </c>
      <c r="M179" s="44" t="s">
        <v>807</v>
      </c>
      <c r="N179" s="42" t="s">
        <v>815</v>
      </c>
      <c r="O179" s="42" t="s">
        <v>813</v>
      </c>
      <c r="P179" s="44" t="s">
        <v>807</v>
      </c>
      <c r="Q179" s="42" t="s">
        <v>814</v>
      </c>
      <c r="R179" s="42" t="s">
        <v>817</v>
      </c>
      <c r="S179" s="42" t="s">
        <v>817</v>
      </c>
      <c r="T179" s="42" t="s">
        <v>817</v>
      </c>
    </row>
    <row r="180" spans="1:20" x14ac:dyDescent="0.25">
      <c r="A180" s="46"/>
      <c r="B180" s="42"/>
      <c r="C180" s="42"/>
      <c r="D180" s="65" t="s">
        <v>824</v>
      </c>
      <c r="E180" s="42">
        <v>0</v>
      </c>
      <c r="F180" s="46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</row>
    <row r="181" spans="1:20" ht="30" x14ac:dyDescent="0.25">
      <c r="A181" s="46"/>
      <c r="B181" s="42"/>
      <c r="C181" s="42" t="s">
        <v>370</v>
      </c>
      <c r="D181" s="51" t="s">
        <v>371</v>
      </c>
      <c r="E181" s="42" t="s">
        <v>40</v>
      </c>
      <c r="F181" s="46">
        <f t="shared" ref="F181:M181" si="14">F182+F190+F235+F240</f>
        <v>0</v>
      </c>
      <c r="G181" s="46">
        <f t="shared" si="14"/>
        <v>0</v>
      </c>
      <c r="H181" s="46">
        <f t="shared" si="14"/>
        <v>98.19</v>
      </c>
      <c r="I181" s="46">
        <f t="shared" si="14"/>
        <v>0</v>
      </c>
      <c r="J181" s="46">
        <f t="shared" si="14"/>
        <v>72.584999999999994</v>
      </c>
      <c r="K181" s="46">
        <f t="shared" si="14"/>
        <v>7.2290000000000001</v>
      </c>
      <c r="L181" s="46">
        <f t="shared" si="14"/>
        <v>27.073999999999998</v>
      </c>
      <c r="M181" s="46">
        <f t="shared" si="14"/>
        <v>0</v>
      </c>
      <c r="N181" s="44" t="s">
        <v>807</v>
      </c>
      <c r="O181" s="44" t="s">
        <v>807</v>
      </c>
      <c r="P181" s="44" t="s">
        <v>807</v>
      </c>
      <c r="Q181" s="44" t="s">
        <v>807</v>
      </c>
      <c r="R181" s="44" t="s">
        <v>807</v>
      </c>
      <c r="S181" s="44" t="s">
        <v>807</v>
      </c>
      <c r="T181" s="44" t="s">
        <v>807</v>
      </c>
    </row>
    <row r="182" spans="1:20" ht="45" x14ac:dyDescent="0.25">
      <c r="A182" s="46"/>
      <c r="B182" s="42"/>
      <c r="C182" s="42" t="s">
        <v>372</v>
      </c>
      <c r="D182" s="51" t="s">
        <v>373</v>
      </c>
      <c r="E182" s="42" t="s">
        <v>40</v>
      </c>
      <c r="F182" s="46">
        <f>F183+F187</f>
        <v>0</v>
      </c>
      <c r="G182" s="46">
        <f t="shared" ref="G182:M182" si="15">G183+G187</f>
        <v>0</v>
      </c>
      <c r="H182" s="46">
        <f t="shared" si="15"/>
        <v>90</v>
      </c>
      <c r="I182" s="46">
        <f t="shared" si="15"/>
        <v>0</v>
      </c>
      <c r="J182" s="46">
        <f t="shared" si="15"/>
        <v>0</v>
      </c>
      <c r="K182" s="46">
        <f t="shared" si="15"/>
        <v>0</v>
      </c>
      <c r="L182" s="46">
        <f t="shared" si="15"/>
        <v>0</v>
      </c>
      <c r="M182" s="46">
        <f t="shared" si="15"/>
        <v>0</v>
      </c>
      <c r="N182" s="44" t="s">
        <v>807</v>
      </c>
      <c r="O182" s="44" t="s">
        <v>807</v>
      </c>
      <c r="P182" s="44" t="s">
        <v>807</v>
      </c>
      <c r="Q182" s="44" t="s">
        <v>807</v>
      </c>
      <c r="R182" s="44" t="s">
        <v>807</v>
      </c>
      <c r="S182" s="44" t="s">
        <v>807</v>
      </c>
      <c r="T182" s="44" t="s">
        <v>807</v>
      </c>
    </row>
    <row r="183" spans="1:20" ht="30" x14ac:dyDescent="0.25">
      <c r="A183" s="46"/>
      <c r="B183" s="42"/>
      <c r="C183" s="42" t="s">
        <v>374</v>
      </c>
      <c r="D183" s="51" t="s">
        <v>375</v>
      </c>
      <c r="E183" s="42" t="s">
        <v>40</v>
      </c>
      <c r="F183" s="46">
        <f>SUM(F184:F185)</f>
        <v>0</v>
      </c>
      <c r="G183" s="46">
        <f t="shared" ref="G183:M183" si="16">SUM(G184:G185)</f>
        <v>0</v>
      </c>
      <c r="H183" s="46">
        <f t="shared" si="16"/>
        <v>90</v>
      </c>
      <c r="I183" s="46">
        <f t="shared" si="16"/>
        <v>0</v>
      </c>
      <c r="J183" s="46">
        <f t="shared" si="16"/>
        <v>0</v>
      </c>
      <c r="K183" s="46">
        <f t="shared" si="16"/>
        <v>0</v>
      </c>
      <c r="L183" s="46">
        <f t="shared" si="16"/>
        <v>0</v>
      </c>
      <c r="M183" s="46">
        <f t="shared" si="16"/>
        <v>0</v>
      </c>
      <c r="N183" s="44" t="s">
        <v>807</v>
      </c>
      <c r="O183" s="44" t="s">
        <v>807</v>
      </c>
      <c r="P183" s="44" t="s">
        <v>807</v>
      </c>
      <c r="Q183" s="44" t="s">
        <v>807</v>
      </c>
      <c r="R183" s="44" t="s">
        <v>807</v>
      </c>
      <c r="S183" s="44" t="s">
        <v>807</v>
      </c>
      <c r="T183" s="44" t="s">
        <v>807</v>
      </c>
    </row>
    <row r="184" spans="1:20" x14ac:dyDescent="0.25">
      <c r="A184" s="56">
        <v>55</v>
      </c>
      <c r="B184" s="42" t="s">
        <v>809</v>
      </c>
      <c r="C184" s="42" t="s">
        <v>374</v>
      </c>
      <c r="D184" s="58" t="s">
        <v>376</v>
      </c>
      <c r="E184" s="42" t="s">
        <v>377</v>
      </c>
      <c r="F184" s="44" t="s">
        <v>807</v>
      </c>
      <c r="G184" s="44" t="s">
        <v>807</v>
      </c>
      <c r="H184" s="42">
        <v>50</v>
      </c>
      <c r="I184" s="44" t="s">
        <v>807</v>
      </c>
      <c r="J184" s="44" t="s">
        <v>807</v>
      </c>
      <c r="K184" s="44" t="s">
        <v>807</v>
      </c>
      <c r="L184" s="44" t="s">
        <v>807</v>
      </c>
      <c r="M184" s="44" t="s">
        <v>807</v>
      </c>
      <c r="N184" s="42" t="s">
        <v>825</v>
      </c>
      <c r="O184" s="42" t="s">
        <v>813</v>
      </c>
      <c r="P184" s="44" t="s">
        <v>807</v>
      </c>
      <c r="Q184" s="42" t="s">
        <v>814</v>
      </c>
      <c r="R184" s="42" t="s">
        <v>814</v>
      </c>
      <c r="S184" s="42" t="s">
        <v>814</v>
      </c>
      <c r="T184" s="42" t="s">
        <v>814</v>
      </c>
    </row>
    <row r="185" spans="1:20" x14ac:dyDescent="0.25">
      <c r="A185" s="56">
        <v>49</v>
      </c>
      <c r="B185" s="42" t="s">
        <v>809</v>
      </c>
      <c r="C185" s="42" t="s">
        <v>374</v>
      </c>
      <c r="D185" s="58" t="s">
        <v>378</v>
      </c>
      <c r="E185" s="42" t="s">
        <v>379</v>
      </c>
      <c r="F185" s="44" t="s">
        <v>807</v>
      </c>
      <c r="G185" s="44" t="s">
        <v>807</v>
      </c>
      <c r="H185" s="42">
        <v>40</v>
      </c>
      <c r="I185" s="44" t="s">
        <v>807</v>
      </c>
      <c r="J185" s="44" t="s">
        <v>807</v>
      </c>
      <c r="K185" s="44" t="s">
        <v>807</v>
      </c>
      <c r="L185" s="44" t="s">
        <v>807</v>
      </c>
      <c r="M185" s="44" t="s">
        <v>807</v>
      </c>
      <c r="N185" s="42" t="s">
        <v>815</v>
      </c>
      <c r="O185" s="42" t="s">
        <v>813</v>
      </c>
      <c r="P185" s="44" t="s">
        <v>807</v>
      </c>
      <c r="Q185" s="42" t="s">
        <v>814</v>
      </c>
      <c r="R185" s="42" t="s">
        <v>817</v>
      </c>
      <c r="S185" s="42" t="s">
        <v>814</v>
      </c>
      <c r="T185" s="42" t="s">
        <v>817</v>
      </c>
    </row>
    <row r="186" spans="1:20" x14ac:dyDescent="0.25">
      <c r="A186" s="46"/>
      <c r="B186" s="42"/>
      <c r="C186" s="42"/>
      <c r="D186" s="65" t="s">
        <v>824</v>
      </c>
      <c r="E186" s="42">
        <v>0</v>
      </c>
      <c r="F186" s="46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</row>
    <row r="187" spans="1:20" ht="45" x14ac:dyDescent="0.25">
      <c r="A187" s="46"/>
      <c r="B187" s="42"/>
      <c r="C187" s="42" t="s">
        <v>380</v>
      </c>
      <c r="D187" s="51" t="s">
        <v>381</v>
      </c>
      <c r="E187" s="42" t="s">
        <v>40</v>
      </c>
      <c r="F187" s="46">
        <f>SUM(F188:F189)</f>
        <v>0</v>
      </c>
      <c r="G187" s="46">
        <f t="shared" ref="G187:M187" si="17">SUM(G188:G189)</f>
        <v>0</v>
      </c>
      <c r="H187" s="46">
        <f t="shared" si="17"/>
        <v>0</v>
      </c>
      <c r="I187" s="46">
        <f t="shared" si="17"/>
        <v>0</v>
      </c>
      <c r="J187" s="46">
        <f t="shared" si="17"/>
        <v>0</v>
      </c>
      <c r="K187" s="46">
        <f t="shared" si="17"/>
        <v>0</v>
      </c>
      <c r="L187" s="46">
        <f t="shared" si="17"/>
        <v>0</v>
      </c>
      <c r="M187" s="46">
        <f t="shared" si="17"/>
        <v>0</v>
      </c>
      <c r="N187" s="44" t="s">
        <v>807</v>
      </c>
      <c r="O187" s="44" t="s">
        <v>807</v>
      </c>
      <c r="P187" s="44" t="s">
        <v>807</v>
      </c>
      <c r="Q187" s="44" t="s">
        <v>807</v>
      </c>
      <c r="R187" s="44" t="s">
        <v>807</v>
      </c>
      <c r="S187" s="44" t="s">
        <v>807</v>
      </c>
      <c r="T187" s="44" t="s">
        <v>807</v>
      </c>
    </row>
    <row r="188" spans="1:20" ht="60" x14ac:dyDescent="0.25">
      <c r="A188" s="56" t="s">
        <v>382</v>
      </c>
      <c r="B188" s="42" t="s">
        <v>809</v>
      </c>
      <c r="C188" s="42" t="s">
        <v>380</v>
      </c>
      <c r="D188" s="58" t="s">
        <v>383</v>
      </c>
      <c r="E188" s="42" t="s">
        <v>384</v>
      </c>
      <c r="F188" s="44" t="s">
        <v>807</v>
      </c>
      <c r="G188" s="44" t="s">
        <v>807</v>
      </c>
      <c r="H188" s="44" t="s">
        <v>807</v>
      </c>
      <c r="I188" s="44" t="s">
        <v>807</v>
      </c>
      <c r="J188" s="44" t="s">
        <v>807</v>
      </c>
      <c r="K188" s="44" t="s">
        <v>807</v>
      </c>
      <c r="L188" s="44" t="s">
        <v>807</v>
      </c>
      <c r="M188" s="44" t="s">
        <v>807</v>
      </c>
      <c r="N188" s="42" t="s">
        <v>815</v>
      </c>
      <c r="O188" s="42" t="s">
        <v>820</v>
      </c>
      <c r="P188" s="44" t="s">
        <v>807</v>
      </c>
      <c r="Q188" s="42" t="s">
        <v>811</v>
      </c>
      <c r="R188" s="42" t="s">
        <v>811</v>
      </c>
      <c r="S188" s="42" t="s">
        <v>826</v>
      </c>
      <c r="T188" s="42" t="s">
        <v>826</v>
      </c>
    </row>
    <row r="189" spans="1:20" x14ac:dyDescent="0.25">
      <c r="A189" s="56">
        <v>2722</v>
      </c>
      <c r="B189" s="42" t="s">
        <v>809</v>
      </c>
      <c r="C189" s="42" t="s">
        <v>380</v>
      </c>
      <c r="D189" s="58" t="s">
        <v>385</v>
      </c>
      <c r="E189" s="42" t="s">
        <v>386</v>
      </c>
      <c r="F189" s="44" t="s">
        <v>807</v>
      </c>
      <c r="G189" s="44" t="s">
        <v>807</v>
      </c>
      <c r="H189" s="44" t="s">
        <v>807</v>
      </c>
      <c r="I189" s="44" t="s">
        <v>807</v>
      </c>
      <c r="J189" s="44" t="s">
        <v>807</v>
      </c>
      <c r="K189" s="44" t="s">
        <v>807</v>
      </c>
      <c r="L189" s="44" t="s">
        <v>807</v>
      </c>
      <c r="M189" s="44" t="s">
        <v>807</v>
      </c>
      <c r="N189" s="42" t="s">
        <v>818</v>
      </c>
      <c r="O189" s="42" t="s">
        <v>813</v>
      </c>
      <c r="P189" s="44" t="s">
        <v>807</v>
      </c>
      <c r="Q189" s="42" t="s">
        <v>811</v>
      </c>
      <c r="R189" s="42" t="s">
        <v>817</v>
      </c>
      <c r="S189" s="42" t="s">
        <v>817</v>
      </c>
      <c r="T189" s="42" t="s">
        <v>817</v>
      </c>
    </row>
    <row r="190" spans="1:20" ht="45" x14ac:dyDescent="0.25">
      <c r="A190" s="46"/>
      <c r="B190" s="42"/>
      <c r="C190" s="42" t="s">
        <v>387</v>
      </c>
      <c r="D190" s="51" t="s">
        <v>388</v>
      </c>
      <c r="E190" s="42" t="s">
        <v>40</v>
      </c>
      <c r="F190" s="46">
        <f t="shared" ref="F190:M190" si="18">F191+F231</f>
        <v>0</v>
      </c>
      <c r="G190" s="46">
        <f t="shared" si="18"/>
        <v>0</v>
      </c>
      <c r="H190" s="46">
        <f t="shared" si="18"/>
        <v>8.19</v>
      </c>
      <c r="I190" s="46">
        <f t="shared" si="18"/>
        <v>0</v>
      </c>
      <c r="J190" s="46">
        <f t="shared" si="18"/>
        <v>72.584999999999994</v>
      </c>
      <c r="K190" s="46">
        <f t="shared" si="18"/>
        <v>7.2290000000000001</v>
      </c>
      <c r="L190" s="46">
        <f t="shared" si="18"/>
        <v>27.073999999999998</v>
      </c>
      <c r="M190" s="46">
        <f t="shared" si="18"/>
        <v>0</v>
      </c>
      <c r="N190" s="44" t="s">
        <v>807</v>
      </c>
      <c r="O190" s="44" t="s">
        <v>807</v>
      </c>
      <c r="P190" s="44" t="s">
        <v>807</v>
      </c>
      <c r="Q190" s="44" t="s">
        <v>807</v>
      </c>
      <c r="R190" s="44" t="s">
        <v>807</v>
      </c>
      <c r="S190" s="44" t="s">
        <v>807</v>
      </c>
      <c r="T190" s="44" t="s">
        <v>807</v>
      </c>
    </row>
    <row r="191" spans="1:20" ht="30" x14ac:dyDescent="0.25">
      <c r="A191" s="46"/>
      <c r="B191" s="42"/>
      <c r="C191" s="42" t="s">
        <v>389</v>
      </c>
      <c r="D191" s="51" t="s">
        <v>390</v>
      </c>
      <c r="E191" s="42" t="s">
        <v>40</v>
      </c>
      <c r="F191" s="46">
        <f>SUM(F192:F230)</f>
        <v>0</v>
      </c>
      <c r="G191" s="46">
        <f t="shared" ref="G191:M191" si="19">SUM(G192:G230)</f>
        <v>0</v>
      </c>
      <c r="H191" s="46">
        <f t="shared" si="19"/>
        <v>8.19</v>
      </c>
      <c r="I191" s="46">
        <f t="shared" si="19"/>
        <v>0</v>
      </c>
      <c r="J191" s="46">
        <f t="shared" si="19"/>
        <v>72.574999999999989</v>
      </c>
      <c r="K191" s="46">
        <f t="shared" si="19"/>
        <v>7.2290000000000001</v>
      </c>
      <c r="L191" s="46">
        <f t="shared" si="19"/>
        <v>27.073999999999998</v>
      </c>
      <c r="M191" s="46">
        <f t="shared" si="19"/>
        <v>0</v>
      </c>
      <c r="N191" s="44" t="s">
        <v>807</v>
      </c>
      <c r="O191" s="44" t="s">
        <v>807</v>
      </c>
      <c r="P191" s="44" t="s">
        <v>807</v>
      </c>
      <c r="Q191" s="44" t="s">
        <v>807</v>
      </c>
      <c r="R191" s="44" t="s">
        <v>807</v>
      </c>
      <c r="S191" s="44" t="s">
        <v>807</v>
      </c>
      <c r="T191" s="44" t="s">
        <v>807</v>
      </c>
    </row>
    <row r="192" spans="1:20" ht="30" x14ac:dyDescent="0.25">
      <c r="A192" s="56">
        <v>266</v>
      </c>
      <c r="B192" s="42" t="s">
        <v>809</v>
      </c>
      <c r="C192" s="42" t="s">
        <v>389</v>
      </c>
      <c r="D192" s="58" t="s">
        <v>391</v>
      </c>
      <c r="E192" s="42" t="s">
        <v>392</v>
      </c>
      <c r="F192" s="44" t="s">
        <v>807</v>
      </c>
      <c r="G192" s="44" t="s">
        <v>807</v>
      </c>
      <c r="H192" s="44" t="s">
        <v>807</v>
      </c>
      <c r="I192" s="44" t="s">
        <v>807</v>
      </c>
      <c r="J192" s="42">
        <v>35.64</v>
      </c>
      <c r="K192" s="44" t="s">
        <v>807</v>
      </c>
      <c r="L192" s="44" t="s">
        <v>807</v>
      </c>
      <c r="M192" s="44" t="s">
        <v>807</v>
      </c>
      <c r="N192" s="42">
        <v>2013</v>
      </c>
      <c r="O192" s="42">
        <v>2021</v>
      </c>
      <c r="P192" s="44" t="s">
        <v>807</v>
      </c>
      <c r="Q192" s="42" t="s">
        <v>814</v>
      </c>
      <c r="R192" s="42" t="s">
        <v>826</v>
      </c>
      <c r="S192" s="42" t="s">
        <v>814</v>
      </c>
      <c r="T192" s="42" t="s">
        <v>826</v>
      </c>
    </row>
    <row r="193" spans="1:20" ht="60" x14ac:dyDescent="0.25">
      <c r="A193" s="56" t="s">
        <v>393</v>
      </c>
      <c r="B193" s="42" t="s">
        <v>809</v>
      </c>
      <c r="C193" s="42" t="s">
        <v>389</v>
      </c>
      <c r="D193" s="58" t="s">
        <v>394</v>
      </c>
      <c r="E193" s="42" t="s">
        <v>395</v>
      </c>
      <c r="F193" s="44" t="s">
        <v>807</v>
      </c>
      <c r="G193" s="44" t="s">
        <v>807</v>
      </c>
      <c r="H193" s="44" t="s">
        <v>807</v>
      </c>
      <c r="I193" s="44" t="s">
        <v>807</v>
      </c>
      <c r="J193" s="42">
        <v>0.13100000000000001</v>
      </c>
      <c r="K193" s="44" t="s">
        <v>807</v>
      </c>
      <c r="L193" s="42">
        <v>0.02</v>
      </c>
      <c r="M193" s="44" t="s">
        <v>807</v>
      </c>
      <c r="N193" s="42" t="s">
        <v>815</v>
      </c>
      <c r="O193" s="42" t="s">
        <v>815</v>
      </c>
      <c r="P193" s="44" t="s">
        <v>807</v>
      </c>
      <c r="Q193" s="42" t="s">
        <v>814</v>
      </c>
      <c r="R193" s="42" t="s">
        <v>817</v>
      </c>
      <c r="S193" s="42" t="s">
        <v>817</v>
      </c>
      <c r="T193" s="42" t="s">
        <v>817</v>
      </c>
    </row>
    <row r="194" spans="1:20" x14ac:dyDescent="0.25">
      <c r="A194" s="56">
        <v>949</v>
      </c>
      <c r="B194" s="42" t="s">
        <v>809</v>
      </c>
      <c r="C194" s="42" t="s">
        <v>389</v>
      </c>
      <c r="D194" s="58" t="s">
        <v>396</v>
      </c>
      <c r="E194" s="42" t="s">
        <v>397</v>
      </c>
      <c r="F194" s="44" t="s">
        <v>807</v>
      </c>
      <c r="G194" s="44" t="s">
        <v>807</v>
      </c>
      <c r="H194" s="44" t="s">
        <v>807</v>
      </c>
      <c r="I194" s="44" t="s">
        <v>807</v>
      </c>
      <c r="J194" s="42"/>
      <c r="K194" s="44" t="s">
        <v>807</v>
      </c>
      <c r="L194" s="44" t="s">
        <v>807</v>
      </c>
      <c r="M194" s="44" t="s">
        <v>807</v>
      </c>
      <c r="N194" s="42" t="s">
        <v>812</v>
      </c>
      <c r="O194" s="42" t="s">
        <v>810</v>
      </c>
      <c r="P194" s="44" t="s">
        <v>807</v>
      </c>
      <c r="Q194" s="42" t="s">
        <v>817</v>
      </c>
      <c r="R194" s="42" t="s">
        <v>817</v>
      </c>
      <c r="S194" s="42" t="s">
        <v>814</v>
      </c>
      <c r="T194" s="42" t="s">
        <v>817</v>
      </c>
    </row>
    <row r="195" spans="1:20" ht="30" x14ac:dyDescent="0.25">
      <c r="A195" s="56">
        <v>59</v>
      </c>
      <c r="B195" s="42" t="s">
        <v>809</v>
      </c>
      <c r="C195" s="42" t="s">
        <v>389</v>
      </c>
      <c r="D195" s="58" t="s">
        <v>398</v>
      </c>
      <c r="E195" s="42" t="s">
        <v>399</v>
      </c>
      <c r="F195" s="44" t="s">
        <v>807</v>
      </c>
      <c r="G195" s="44" t="s">
        <v>807</v>
      </c>
      <c r="H195" s="44" t="s">
        <v>807</v>
      </c>
      <c r="I195" s="44" t="s">
        <v>807</v>
      </c>
      <c r="J195" s="42">
        <v>14.33</v>
      </c>
      <c r="K195" s="44" t="s">
        <v>807</v>
      </c>
      <c r="L195" s="44" t="s">
        <v>807</v>
      </c>
      <c r="M195" s="44" t="s">
        <v>807</v>
      </c>
      <c r="N195" s="42">
        <v>2005</v>
      </c>
      <c r="O195" s="42" t="s">
        <v>810</v>
      </c>
      <c r="P195" s="44" t="s">
        <v>807</v>
      </c>
      <c r="Q195" s="42" t="s">
        <v>814</v>
      </c>
      <c r="R195" s="42" t="s">
        <v>817</v>
      </c>
      <c r="S195" s="42" t="s">
        <v>817</v>
      </c>
      <c r="T195" s="42" t="s">
        <v>817</v>
      </c>
    </row>
    <row r="196" spans="1:20" ht="30" x14ac:dyDescent="0.25">
      <c r="A196" s="56">
        <v>4552</v>
      </c>
      <c r="B196" s="42" t="s">
        <v>809</v>
      </c>
      <c r="C196" s="42" t="s">
        <v>389</v>
      </c>
      <c r="D196" s="58" t="s">
        <v>400</v>
      </c>
      <c r="E196" s="42" t="s">
        <v>401</v>
      </c>
      <c r="F196" s="44" t="s">
        <v>807</v>
      </c>
      <c r="G196" s="44" t="s">
        <v>807</v>
      </c>
      <c r="H196" s="44" t="s">
        <v>807</v>
      </c>
      <c r="I196" s="44" t="s">
        <v>807</v>
      </c>
      <c r="J196" s="44" t="s">
        <v>807</v>
      </c>
      <c r="K196" s="44" t="s">
        <v>807</v>
      </c>
      <c r="L196" s="42">
        <v>0.24199999999999999</v>
      </c>
      <c r="M196" s="44" t="s">
        <v>807</v>
      </c>
      <c r="N196" s="42" t="s">
        <v>815</v>
      </c>
      <c r="O196" s="42" t="s">
        <v>813</v>
      </c>
      <c r="P196" s="44" t="s">
        <v>807</v>
      </c>
      <c r="Q196" s="42" t="s">
        <v>814</v>
      </c>
      <c r="R196" s="42" t="s">
        <v>817</v>
      </c>
      <c r="S196" s="42" t="s">
        <v>817</v>
      </c>
      <c r="T196" s="42" t="s">
        <v>817</v>
      </c>
    </row>
    <row r="197" spans="1:20" ht="30" x14ac:dyDescent="0.25">
      <c r="A197" s="56" t="s">
        <v>402</v>
      </c>
      <c r="B197" s="42" t="s">
        <v>809</v>
      </c>
      <c r="C197" s="42" t="s">
        <v>389</v>
      </c>
      <c r="D197" s="58" t="s">
        <v>403</v>
      </c>
      <c r="E197" s="42" t="s">
        <v>404</v>
      </c>
      <c r="F197" s="44" t="s">
        <v>807</v>
      </c>
      <c r="G197" s="44" t="s">
        <v>807</v>
      </c>
      <c r="H197" s="44" t="s">
        <v>807</v>
      </c>
      <c r="I197" s="44" t="s">
        <v>807</v>
      </c>
      <c r="J197" s="42">
        <v>0.2</v>
      </c>
      <c r="K197" s="44" t="s">
        <v>807</v>
      </c>
      <c r="L197" s="44" t="s">
        <v>807</v>
      </c>
      <c r="M197" s="44" t="s">
        <v>807</v>
      </c>
      <c r="N197" s="42" t="s">
        <v>815</v>
      </c>
      <c r="O197" s="42" t="s">
        <v>813</v>
      </c>
      <c r="P197" s="44" t="s">
        <v>807</v>
      </c>
      <c r="Q197" s="42" t="s">
        <v>811</v>
      </c>
      <c r="R197" s="42" t="s">
        <v>817</v>
      </c>
      <c r="S197" s="42" t="s">
        <v>817</v>
      </c>
      <c r="T197" s="42" t="s">
        <v>817</v>
      </c>
    </row>
    <row r="198" spans="1:20" ht="60" x14ac:dyDescent="0.25">
      <c r="A198" s="56" t="s">
        <v>405</v>
      </c>
      <c r="B198" s="42" t="s">
        <v>809</v>
      </c>
      <c r="C198" s="42" t="s">
        <v>389</v>
      </c>
      <c r="D198" s="58" t="s">
        <v>406</v>
      </c>
      <c r="E198" s="42" t="s">
        <v>407</v>
      </c>
      <c r="F198" s="44" t="s">
        <v>807</v>
      </c>
      <c r="G198" s="44" t="s">
        <v>807</v>
      </c>
      <c r="H198" s="44" t="s">
        <v>807</v>
      </c>
      <c r="I198" s="44" t="s">
        <v>807</v>
      </c>
      <c r="J198" s="44" t="s">
        <v>807</v>
      </c>
      <c r="K198" s="44" t="s">
        <v>807</v>
      </c>
      <c r="L198" s="42">
        <v>1.41</v>
      </c>
      <c r="M198" s="44" t="s">
        <v>807</v>
      </c>
      <c r="N198" s="42" t="s">
        <v>815</v>
      </c>
      <c r="O198" s="42" t="s">
        <v>813</v>
      </c>
      <c r="P198" s="44" t="s">
        <v>807</v>
      </c>
      <c r="Q198" s="42" t="s">
        <v>811</v>
      </c>
      <c r="R198" s="42" t="s">
        <v>817</v>
      </c>
      <c r="S198" s="42" t="s">
        <v>817</v>
      </c>
      <c r="T198" s="42" t="s">
        <v>817</v>
      </c>
    </row>
    <row r="199" spans="1:20" ht="45" x14ac:dyDescent="0.25">
      <c r="A199" s="56" t="s">
        <v>408</v>
      </c>
      <c r="B199" s="42" t="s">
        <v>809</v>
      </c>
      <c r="C199" s="42" t="s">
        <v>389</v>
      </c>
      <c r="D199" s="58" t="s">
        <v>409</v>
      </c>
      <c r="E199" s="42" t="s">
        <v>410</v>
      </c>
      <c r="F199" s="44" t="s">
        <v>807</v>
      </c>
      <c r="G199" s="44" t="s">
        <v>807</v>
      </c>
      <c r="H199" s="44" t="s">
        <v>807</v>
      </c>
      <c r="I199" s="44" t="s">
        <v>807</v>
      </c>
      <c r="J199" s="44" t="s">
        <v>807</v>
      </c>
      <c r="K199" s="44" t="s">
        <v>807</v>
      </c>
      <c r="L199" s="42">
        <v>0.20499999999999999</v>
      </c>
      <c r="M199" s="44" t="s">
        <v>807</v>
      </c>
      <c r="N199" s="42" t="s">
        <v>815</v>
      </c>
      <c r="O199" s="42" t="s">
        <v>813</v>
      </c>
      <c r="P199" s="44" t="s">
        <v>807</v>
      </c>
      <c r="Q199" s="42" t="s">
        <v>814</v>
      </c>
      <c r="R199" s="42" t="s">
        <v>817</v>
      </c>
      <c r="S199" s="42" t="s">
        <v>817</v>
      </c>
      <c r="T199" s="42" t="s">
        <v>817</v>
      </c>
    </row>
    <row r="200" spans="1:20" ht="45" x14ac:dyDescent="0.25">
      <c r="A200" s="56" t="s">
        <v>411</v>
      </c>
      <c r="B200" s="42" t="s">
        <v>809</v>
      </c>
      <c r="C200" s="42" t="s">
        <v>389</v>
      </c>
      <c r="D200" s="58" t="s">
        <v>412</v>
      </c>
      <c r="E200" s="42" t="s">
        <v>413</v>
      </c>
      <c r="F200" s="44" t="s">
        <v>807</v>
      </c>
      <c r="G200" s="44" t="s">
        <v>807</v>
      </c>
      <c r="H200" s="44" t="s">
        <v>807</v>
      </c>
      <c r="I200" s="44" t="s">
        <v>807</v>
      </c>
      <c r="J200" s="44" t="s">
        <v>807</v>
      </c>
      <c r="K200" s="44" t="s">
        <v>807</v>
      </c>
      <c r="L200" s="42">
        <v>0.28999999999999998</v>
      </c>
      <c r="M200" s="44" t="s">
        <v>807</v>
      </c>
      <c r="N200" s="42" t="s">
        <v>815</v>
      </c>
      <c r="O200" s="42" t="s">
        <v>813</v>
      </c>
      <c r="P200" s="44" t="s">
        <v>807</v>
      </c>
      <c r="Q200" s="42" t="s">
        <v>814</v>
      </c>
      <c r="R200" s="42" t="s">
        <v>817</v>
      </c>
      <c r="S200" s="42" t="s">
        <v>817</v>
      </c>
      <c r="T200" s="42" t="s">
        <v>817</v>
      </c>
    </row>
    <row r="201" spans="1:20" ht="45" x14ac:dyDescent="0.25">
      <c r="A201" s="56" t="s">
        <v>414</v>
      </c>
      <c r="B201" s="42" t="s">
        <v>809</v>
      </c>
      <c r="C201" s="42" t="s">
        <v>389</v>
      </c>
      <c r="D201" s="58" t="s">
        <v>415</v>
      </c>
      <c r="E201" s="42" t="s">
        <v>416</v>
      </c>
      <c r="F201" s="44" t="s">
        <v>807</v>
      </c>
      <c r="G201" s="44" t="s">
        <v>807</v>
      </c>
      <c r="H201" s="44" t="s">
        <v>807</v>
      </c>
      <c r="I201" s="44" t="s">
        <v>807</v>
      </c>
      <c r="J201" s="44" t="s">
        <v>807</v>
      </c>
      <c r="K201" s="44" t="s">
        <v>807</v>
      </c>
      <c r="L201" s="42">
        <v>0.39500000000000002</v>
      </c>
      <c r="M201" s="44" t="s">
        <v>807</v>
      </c>
      <c r="N201" s="42" t="s">
        <v>815</v>
      </c>
      <c r="O201" s="42" t="s">
        <v>813</v>
      </c>
      <c r="P201" s="44" t="s">
        <v>807</v>
      </c>
      <c r="Q201" s="42" t="s">
        <v>811</v>
      </c>
      <c r="R201" s="42" t="s">
        <v>817</v>
      </c>
      <c r="S201" s="42" t="s">
        <v>817</v>
      </c>
      <c r="T201" s="42" t="s">
        <v>817</v>
      </c>
    </row>
    <row r="202" spans="1:20" ht="45" x14ac:dyDescent="0.25">
      <c r="A202" s="56" t="s">
        <v>417</v>
      </c>
      <c r="B202" s="42" t="s">
        <v>809</v>
      </c>
      <c r="C202" s="42" t="s">
        <v>389</v>
      </c>
      <c r="D202" s="58" t="s">
        <v>418</v>
      </c>
      <c r="E202" s="42" t="s">
        <v>419</v>
      </c>
      <c r="F202" s="44" t="s">
        <v>807</v>
      </c>
      <c r="G202" s="44" t="s">
        <v>807</v>
      </c>
      <c r="H202" s="44" t="s">
        <v>807</v>
      </c>
      <c r="I202" s="44" t="s">
        <v>807</v>
      </c>
      <c r="J202" s="44" t="s">
        <v>807</v>
      </c>
      <c r="K202" s="44" t="s">
        <v>807</v>
      </c>
      <c r="L202" s="42">
        <v>0.17899999999999999</v>
      </c>
      <c r="M202" s="44" t="s">
        <v>807</v>
      </c>
      <c r="N202" s="42" t="s">
        <v>815</v>
      </c>
      <c r="O202" s="42" t="s">
        <v>813</v>
      </c>
      <c r="P202" s="44" t="s">
        <v>807</v>
      </c>
      <c r="Q202" s="42" t="s">
        <v>814</v>
      </c>
      <c r="R202" s="42" t="s">
        <v>817</v>
      </c>
      <c r="S202" s="42" t="s">
        <v>817</v>
      </c>
      <c r="T202" s="42" t="s">
        <v>817</v>
      </c>
    </row>
    <row r="203" spans="1:20" ht="30" x14ac:dyDescent="0.25">
      <c r="A203" s="56" t="s">
        <v>420</v>
      </c>
      <c r="B203" s="42" t="s">
        <v>809</v>
      </c>
      <c r="C203" s="42" t="s">
        <v>389</v>
      </c>
      <c r="D203" s="58" t="s">
        <v>421</v>
      </c>
      <c r="E203" s="42" t="s">
        <v>422</v>
      </c>
      <c r="F203" s="44" t="s">
        <v>807</v>
      </c>
      <c r="G203" s="44" t="s">
        <v>807</v>
      </c>
      <c r="H203" s="44" t="s">
        <v>807</v>
      </c>
      <c r="I203" s="44" t="s">
        <v>807</v>
      </c>
      <c r="J203" s="44" t="s">
        <v>807</v>
      </c>
      <c r="K203" s="44" t="s">
        <v>807</v>
      </c>
      <c r="L203" s="42">
        <v>1.8149999999999999</v>
      </c>
      <c r="M203" s="44" t="s">
        <v>807</v>
      </c>
      <c r="N203" s="42" t="s">
        <v>815</v>
      </c>
      <c r="O203" s="42" t="s">
        <v>813</v>
      </c>
      <c r="P203" s="44" t="s">
        <v>807</v>
      </c>
      <c r="Q203" s="42" t="s">
        <v>814</v>
      </c>
      <c r="R203" s="42" t="s">
        <v>817</v>
      </c>
      <c r="S203" s="42" t="s">
        <v>817</v>
      </c>
      <c r="T203" s="42" t="s">
        <v>817</v>
      </c>
    </row>
    <row r="204" spans="1:20" ht="45" x14ac:dyDescent="0.25">
      <c r="A204" s="56" t="s">
        <v>423</v>
      </c>
      <c r="B204" s="42" t="s">
        <v>809</v>
      </c>
      <c r="C204" s="42" t="s">
        <v>389</v>
      </c>
      <c r="D204" s="58" t="s">
        <v>424</v>
      </c>
      <c r="E204" s="42" t="s">
        <v>425</v>
      </c>
      <c r="F204" s="44" t="s">
        <v>807</v>
      </c>
      <c r="G204" s="44" t="s">
        <v>807</v>
      </c>
      <c r="H204" s="44" t="s">
        <v>807</v>
      </c>
      <c r="I204" s="44" t="s">
        <v>807</v>
      </c>
      <c r="J204" s="44" t="s">
        <v>807</v>
      </c>
      <c r="K204" s="44" t="s">
        <v>807</v>
      </c>
      <c r="L204" s="42">
        <v>2.78</v>
      </c>
      <c r="M204" s="44" t="s">
        <v>807</v>
      </c>
      <c r="N204" s="42" t="s">
        <v>815</v>
      </c>
      <c r="O204" s="42" t="s">
        <v>813</v>
      </c>
      <c r="P204" s="44" t="s">
        <v>807</v>
      </c>
      <c r="Q204" s="42" t="s">
        <v>811</v>
      </c>
      <c r="R204" s="42" t="s">
        <v>817</v>
      </c>
      <c r="S204" s="42" t="s">
        <v>817</v>
      </c>
      <c r="T204" s="42" t="s">
        <v>817</v>
      </c>
    </row>
    <row r="205" spans="1:20" ht="45" x14ac:dyDescent="0.25">
      <c r="A205" s="56" t="s">
        <v>426</v>
      </c>
      <c r="B205" s="42" t="s">
        <v>809</v>
      </c>
      <c r="C205" s="42" t="s">
        <v>389</v>
      </c>
      <c r="D205" s="58" t="s">
        <v>427</v>
      </c>
      <c r="E205" s="42" t="s">
        <v>428</v>
      </c>
      <c r="F205" s="44" t="s">
        <v>807</v>
      </c>
      <c r="G205" s="44" t="s">
        <v>807</v>
      </c>
      <c r="H205" s="44" t="s">
        <v>807</v>
      </c>
      <c r="I205" s="44" t="s">
        <v>807</v>
      </c>
      <c r="J205" s="44" t="s">
        <v>807</v>
      </c>
      <c r="K205" s="42">
        <v>1.35</v>
      </c>
      <c r="L205" s="44" t="s">
        <v>807</v>
      </c>
      <c r="M205" s="44" t="s">
        <v>807</v>
      </c>
      <c r="N205" s="42" t="s">
        <v>815</v>
      </c>
      <c r="O205" s="42" t="s">
        <v>813</v>
      </c>
      <c r="P205" s="44" t="s">
        <v>807</v>
      </c>
      <c r="Q205" s="42" t="s">
        <v>811</v>
      </c>
      <c r="R205" s="42" t="s">
        <v>817</v>
      </c>
      <c r="S205" s="42" t="s">
        <v>817</v>
      </c>
      <c r="T205" s="42" t="s">
        <v>817</v>
      </c>
    </row>
    <row r="206" spans="1:20" ht="45" x14ac:dyDescent="0.25">
      <c r="A206" s="56" t="s">
        <v>429</v>
      </c>
      <c r="B206" s="42" t="s">
        <v>809</v>
      </c>
      <c r="C206" s="42" t="s">
        <v>389</v>
      </c>
      <c r="D206" s="58" t="s">
        <v>430</v>
      </c>
      <c r="E206" s="42" t="s">
        <v>431</v>
      </c>
      <c r="F206" s="44" t="s">
        <v>807</v>
      </c>
      <c r="G206" s="44" t="s">
        <v>807</v>
      </c>
      <c r="H206" s="44" t="s">
        <v>807</v>
      </c>
      <c r="I206" s="44" t="s">
        <v>807</v>
      </c>
      <c r="J206" s="44" t="s">
        <v>807</v>
      </c>
      <c r="K206" s="44" t="s">
        <v>807</v>
      </c>
      <c r="L206" s="42">
        <v>1</v>
      </c>
      <c r="M206" s="44" t="s">
        <v>807</v>
      </c>
      <c r="N206" s="42" t="s">
        <v>815</v>
      </c>
      <c r="O206" s="42" t="s">
        <v>813</v>
      </c>
      <c r="P206" s="44" t="s">
        <v>807</v>
      </c>
      <c r="Q206" s="42" t="s">
        <v>811</v>
      </c>
      <c r="R206" s="42" t="s">
        <v>817</v>
      </c>
      <c r="S206" s="42" t="s">
        <v>817</v>
      </c>
      <c r="T206" s="42" t="s">
        <v>817</v>
      </c>
    </row>
    <row r="207" spans="1:20" ht="60" x14ac:dyDescent="0.25">
      <c r="A207" s="56" t="s">
        <v>432</v>
      </c>
      <c r="B207" s="42" t="s">
        <v>809</v>
      </c>
      <c r="C207" s="42" t="s">
        <v>389</v>
      </c>
      <c r="D207" s="58" t="s">
        <v>433</v>
      </c>
      <c r="E207" s="42" t="s">
        <v>434</v>
      </c>
      <c r="F207" s="44" t="s">
        <v>807</v>
      </c>
      <c r="G207" s="44" t="s">
        <v>807</v>
      </c>
      <c r="H207" s="44" t="s">
        <v>807</v>
      </c>
      <c r="I207" s="44" t="s">
        <v>807</v>
      </c>
      <c r="J207" s="44" t="s">
        <v>807</v>
      </c>
      <c r="K207" s="42">
        <v>1.94</v>
      </c>
      <c r="L207" s="44" t="s">
        <v>807</v>
      </c>
      <c r="M207" s="44" t="s">
        <v>807</v>
      </c>
      <c r="N207" s="42" t="s">
        <v>815</v>
      </c>
      <c r="O207" s="42" t="s">
        <v>813</v>
      </c>
      <c r="P207" s="44" t="s">
        <v>807</v>
      </c>
      <c r="Q207" s="42" t="s">
        <v>811</v>
      </c>
      <c r="R207" s="42" t="s">
        <v>817</v>
      </c>
      <c r="S207" s="42" t="s">
        <v>817</v>
      </c>
      <c r="T207" s="42" t="s">
        <v>817</v>
      </c>
    </row>
    <row r="208" spans="1:20" ht="45" x14ac:dyDescent="0.25">
      <c r="A208" s="56" t="s">
        <v>435</v>
      </c>
      <c r="B208" s="42" t="s">
        <v>809</v>
      </c>
      <c r="C208" s="42" t="s">
        <v>389</v>
      </c>
      <c r="D208" s="58" t="s">
        <v>436</v>
      </c>
      <c r="E208" s="42" t="s">
        <v>437</v>
      </c>
      <c r="F208" s="44" t="s">
        <v>807</v>
      </c>
      <c r="G208" s="44" t="s">
        <v>807</v>
      </c>
      <c r="H208" s="44" t="s">
        <v>807</v>
      </c>
      <c r="I208" s="44" t="s">
        <v>807</v>
      </c>
      <c r="J208" s="42">
        <v>0.69</v>
      </c>
      <c r="K208" s="44" t="s">
        <v>807</v>
      </c>
      <c r="L208" s="44" t="s">
        <v>807</v>
      </c>
      <c r="M208" s="44" t="s">
        <v>807</v>
      </c>
      <c r="N208" s="42" t="s">
        <v>815</v>
      </c>
      <c r="O208" s="42" t="s">
        <v>813</v>
      </c>
      <c r="P208" s="44" t="s">
        <v>807</v>
      </c>
      <c r="Q208" s="42" t="s">
        <v>811</v>
      </c>
      <c r="R208" s="42" t="s">
        <v>817</v>
      </c>
      <c r="S208" s="42" t="s">
        <v>817</v>
      </c>
      <c r="T208" s="42" t="s">
        <v>817</v>
      </c>
    </row>
    <row r="209" spans="1:20" ht="30" x14ac:dyDescent="0.25">
      <c r="A209" s="56">
        <v>144</v>
      </c>
      <c r="B209" s="42" t="s">
        <v>809</v>
      </c>
      <c r="C209" s="42" t="s">
        <v>389</v>
      </c>
      <c r="D209" s="58" t="s">
        <v>438</v>
      </c>
      <c r="E209" s="42" t="s">
        <v>439</v>
      </c>
      <c r="F209" s="44" t="s">
        <v>807</v>
      </c>
      <c r="G209" s="44" t="s">
        <v>807</v>
      </c>
      <c r="H209" s="44" t="s">
        <v>807</v>
      </c>
      <c r="I209" s="44" t="s">
        <v>807</v>
      </c>
      <c r="J209" s="42">
        <v>1.105</v>
      </c>
      <c r="K209" s="44" t="s">
        <v>807</v>
      </c>
      <c r="L209" s="44" t="s">
        <v>807</v>
      </c>
      <c r="M209" s="44" t="s">
        <v>807</v>
      </c>
      <c r="N209" s="42" t="s">
        <v>815</v>
      </c>
      <c r="O209" s="42" t="s">
        <v>820</v>
      </c>
      <c r="P209" s="44" t="s">
        <v>807</v>
      </c>
      <c r="Q209" s="42" t="s">
        <v>814</v>
      </c>
      <c r="R209" s="42" t="s">
        <v>817</v>
      </c>
      <c r="S209" s="42" t="s">
        <v>817</v>
      </c>
      <c r="T209" s="42" t="s">
        <v>817</v>
      </c>
    </row>
    <row r="210" spans="1:20" ht="30" x14ac:dyDescent="0.25">
      <c r="A210" s="56">
        <v>199</v>
      </c>
      <c r="B210" s="42" t="s">
        <v>809</v>
      </c>
      <c r="C210" s="42" t="s">
        <v>389</v>
      </c>
      <c r="D210" s="58" t="s">
        <v>440</v>
      </c>
      <c r="E210" s="42" t="s">
        <v>441</v>
      </c>
      <c r="F210" s="44" t="s">
        <v>807</v>
      </c>
      <c r="G210" s="44" t="s">
        <v>807</v>
      </c>
      <c r="H210" s="42">
        <v>1.1499999999999999</v>
      </c>
      <c r="I210" s="44" t="s">
        <v>807</v>
      </c>
      <c r="J210" s="42">
        <v>7.6360000000000001</v>
      </c>
      <c r="K210" s="44" t="s">
        <v>807</v>
      </c>
      <c r="L210" s="42">
        <v>3.9940000000000015</v>
      </c>
      <c r="M210" s="44" t="s">
        <v>807</v>
      </c>
      <c r="N210" s="42" t="s">
        <v>827</v>
      </c>
      <c r="O210" s="42" t="s">
        <v>813</v>
      </c>
      <c r="P210" s="44" t="s">
        <v>807</v>
      </c>
      <c r="Q210" s="42" t="s">
        <v>814</v>
      </c>
      <c r="R210" s="42" t="s">
        <v>817</v>
      </c>
      <c r="S210" s="42" t="s">
        <v>817</v>
      </c>
      <c r="T210" s="42" t="s">
        <v>817</v>
      </c>
    </row>
    <row r="211" spans="1:20" ht="45" x14ac:dyDescent="0.25">
      <c r="A211" s="56">
        <v>302</v>
      </c>
      <c r="B211" s="42" t="s">
        <v>809</v>
      </c>
      <c r="C211" s="42" t="s">
        <v>389</v>
      </c>
      <c r="D211" s="58" t="s">
        <v>442</v>
      </c>
      <c r="E211" s="42" t="s">
        <v>443</v>
      </c>
      <c r="F211" s="44" t="s">
        <v>807</v>
      </c>
      <c r="G211" s="44" t="s">
        <v>807</v>
      </c>
      <c r="H211" s="42">
        <v>0.63</v>
      </c>
      <c r="I211" s="44" t="s">
        <v>807</v>
      </c>
      <c r="J211" s="42">
        <v>2.91</v>
      </c>
      <c r="K211" s="44" t="s">
        <v>807</v>
      </c>
      <c r="L211" s="44" t="s">
        <v>807</v>
      </c>
      <c r="M211" s="44" t="s">
        <v>807</v>
      </c>
      <c r="N211" s="42" t="s">
        <v>821</v>
      </c>
      <c r="O211" s="42" t="s">
        <v>813</v>
      </c>
      <c r="P211" s="44" t="s">
        <v>807</v>
      </c>
      <c r="Q211" s="42" t="s">
        <v>814</v>
      </c>
      <c r="R211" s="42" t="s">
        <v>817</v>
      </c>
      <c r="S211" s="42" t="s">
        <v>817</v>
      </c>
      <c r="T211" s="42" t="s">
        <v>817</v>
      </c>
    </row>
    <row r="212" spans="1:20" ht="45" x14ac:dyDescent="0.25">
      <c r="A212" s="56">
        <v>306</v>
      </c>
      <c r="B212" s="42" t="s">
        <v>809</v>
      </c>
      <c r="C212" s="42" t="s">
        <v>389</v>
      </c>
      <c r="D212" s="58" t="s">
        <v>444</v>
      </c>
      <c r="E212" s="42" t="s">
        <v>445</v>
      </c>
      <c r="F212" s="44" t="s">
        <v>807</v>
      </c>
      <c r="G212" s="44" t="s">
        <v>807</v>
      </c>
      <c r="H212" s="44" t="s">
        <v>807</v>
      </c>
      <c r="I212" s="44" t="s">
        <v>807</v>
      </c>
      <c r="J212" s="42">
        <v>1.87</v>
      </c>
      <c r="K212" s="44" t="s">
        <v>807</v>
      </c>
      <c r="L212" s="44" t="s">
        <v>807</v>
      </c>
      <c r="M212" s="44" t="s">
        <v>807</v>
      </c>
      <c r="N212" s="42" t="s">
        <v>821</v>
      </c>
      <c r="O212" s="42" t="s">
        <v>813</v>
      </c>
      <c r="P212" s="44" t="s">
        <v>807</v>
      </c>
      <c r="Q212" s="42" t="s">
        <v>814</v>
      </c>
      <c r="R212" s="42" t="s">
        <v>817</v>
      </c>
      <c r="S212" s="42" t="s">
        <v>817</v>
      </c>
      <c r="T212" s="42" t="s">
        <v>817</v>
      </c>
    </row>
    <row r="213" spans="1:20" ht="30" x14ac:dyDescent="0.25">
      <c r="A213" s="56">
        <v>1328</v>
      </c>
      <c r="B213" s="42" t="s">
        <v>809</v>
      </c>
      <c r="C213" s="42" t="s">
        <v>389</v>
      </c>
      <c r="D213" s="58" t="s">
        <v>446</v>
      </c>
      <c r="E213" s="42" t="s">
        <v>447</v>
      </c>
      <c r="F213" s="44" t="s">
        <v>807</v>
      </c>
      <c r="G213" s="44" t="s">
        <v>807</v>
      </c>
      <c r="H213" s="44" t="s">
        <v>807</v>
      </c>
      <c r="I213" s="44" t="s">
        <v>807</v>
      </c>
      <c r="J213" s="42">
        <v>1.835</v>
      </c>
      <c r="K213" s="44" t="s">
        <v>807</v>
      </c>
      <c r="L213" s="44" t="s">
        <v>807</v>
      </c>
      <c r="M213" s="44" t="s">
        <v>807</v>
      </c>
      <c r="N213" s="42" t="s">
        <v>815</v>
      </c>
      <c r="O213" s="42" t="s">
        <v>813</v>
      </c>
      <c r="P213" s="44" t="s">
        <v>807</v>
      </c>
      <c r="Q213" s="42" t="s">
        <v>814</v>
      </c>
      <c r="R213" s="42" t="s">
        <v>817</v>
      </c>
      <c r="S213" s="42" t="s">
        <v>817</v>
      </c>
      <c r="T213" s="42" t="s">
        <v>817</v>
      </c>
    </row>
    <row r="214" spans="1:20" ht="45" x14ac:dyDescent="0.25">
      <c r="A214" s="56">
        <v>1329</v>
      </c>
      <c r="B214" s="42" t="s">
        <v>809</v>
      </c>
      <c r="C214" s="42" t="s">
        <v>389</v>
      </c>
      <c r="D214" s="58" t="s">
        <v>448</v>
      </c>
      <c r="E214" s="42" t="s">
        <v>449</v>
      </c>
      <c r="F214" s="44" t="s">
        <v>807</v>
      </c>
      <c r="G214" s="44" t="s">
        <v>807</v>
      </c>
      <c r="H214" s="42">
        <v>0.4</v>
      </c>
      <c r="I214" s="44" t="s">
        <v>807</v>
      </c>
      <c r="J214" s="42">
        <v>2.25</v>
      </c>
      <c r="K214" s="44" t="s">
        <v>807</v>
      </c>
      <c r="L214" s="44" t="s">
        <v>807</v>
      </c>
      <c r="M214" s="44" t="s">
        <v>807</v>
      </c>
      <c r="N214" s="42" t="s">
        <v>815</v>
      </c>
      <c r="O214" s="42" t="s">
        <v>813</v>
      </c>
      <c r="P214" s="44" t="s">
        <v>807</v>
      </c>
      <c r="Q214" s="42" t="s">
        <v>814</v>
      </c>
      <c r="R214" s="42" t="s">
        <v>817</v>
      </c>
      <c r="S214" s="42" t="s">
        <v>817</v>
      </c>
      <c r="T214" s="42" t="s">
        <v>817</v>
      </c>
    </row>
    <row r="215" spans="1:20" ht="45" x14ac:dyDescent="0.25">
      <c r="A215" s="56">
        <v>1330</v>
      </c>
      <c r="B215" s="42" t="s">
        <v>809</v>
      </c>
      <c r="C215" s="42" t="s">
        <v>389</v>
      </c>
      <c r="D215" s="58" t="s">
        <v>450</v>
      </c>
      <c r="E215" s="42" t="s">
        <v>451</v>
      </c>
      <c r="F215" s="44" t="s">
        <v>807</v>
      </c>
      <c r="G215" s="44" t="s">
        <v>807</v>
      </c>
      <c r="H215" s="42">
        <v>0.4</v>
      </c>
      <c r="I215" s="44" t="s">
        <v>807</v>
      </c>
      <c r="J215" s="42">
        <v>2.5</v>
      </c>
      <c r="K215" s="44" t="s">
        <v>807</v>
      </c>
      <c r="L215" s="44" t="s">
        <v>807</v>
      </c>
      <c r="M215" s="44" t="s">
        <v>807</v>
      </c>
      <c r="N215" s="42" t="s">
        <v>815</v>
      </c>
      <c r="O215" s="42" t="s">
        <v>813</v>
      </c>
      <c r="P215" s="44" t="s">
        <v>807</v>
      </c>
      <c r="Q215" s="42" t="s">
        <v>814</v>
      </c>
      <c r="R215" s="42" t="s">
        <v>817</v>
      </c>
      <c r="S215" s="42" t="s">
        <v>817</v>
      </c>
      <c r="T215" s="42" t="s">
        <v>817</v>
      </c>
    </row>
    <row r="216" spans="1:20" ht="45" x14ac:dyDescent="0.25">
      <c r="A216" s="56">
        <v>2171</v>
      </c>
      <c r="B216" s="42" t="s">
        <v>809</v>
      </c>
      <c r="C216" s="42" t="s">
        <v>389</v>
      </c>
      <c r="D216" s="58" t="s">
        <v>452</v>
      </c>
      <c r="E216" s="42" t="s">
        <v>453</v>
      </c>
      <c r="F216" s="44" t="s">
        <v>807</v>
      </c>
      <c r="G216" s="44" t="s">
        <v>807</v>
      </c>
      <c r="H216" s="44" t="s">
        <v>807</v>
      </c>
      <c r="I216" s="44" t="s">
        <v>807</v>
      </c>
      <c r="J216" s="44" t="s">
        <v>807</v>
      </c>
      <c r="K216" s="42">
        <v>0.39700000000000002</v>
      </c>
      <c r="L216" s="44" t="s">
        <v>807</v>
      </c>
      <c r="M216" s="44" t="s">
        <v>807</v>
      </c>
      <c r="N216" s="42" t="s">
        <v>818</v>
      </c>
      <c r="O216" s="42" t="s">
        <v>813</v>
      </c>
      <c r="P216" s="44" t="s">
        <v>807</v>
      </c>
      <c r="Q216" s="42" t="s">
        <v>814</v>
      </c>
      <c r="R216" s="42" t="s">
        <v>817</v>
      </c>
      <c r="S216" s="42" t="s">
        <v>817</v>
      </c>
      <c r="T216" s="42" t="s">
        <v>817</v>
      </c>
    </row>
    <row r="217" spans="1:20" ht="30" x14ac:dyDescent="0.25">
      <c r="A217" s="56">
        <v>2727</v>
      </c>
      <c r="B217" s="42" t="s">
        <v>809</v>
      </c>
      <c r="C217" s="42" t="s">
        <v>389</v>
      </c>
      <c r="D217" s="58" t="s">
        <v>454</v>
      </c>
      <c r="E217" s="42" t="s">
        <v>455</v>
      </c>
      <c r="F217" s="44" t="s">
        <v>807</v>
      </c>
      <c r="G217" s="44" t="s">
        <v>807</v>
      </c>
      <c r="H217" s="44" t="s">
        <v>807</v>
      </c>
      <c r="I217" s="44" t="s">
        <v>807</v>
      </c>
      <c r="J217" s="42">
        <v>0.63</v>
      </c>
      <c r="K217" s="44" t="s">
        <v>807</v>
      </c>
      <c r="L217" s="44" t="s">
        <v>807</v>
      </c>
      <c r="M217" s="44" t="s">
        <v>807</v>
      </c>
      <c r="N217" s="42" t="s">
        <v>812</v>
      </c>
      <c r="O217" s="42" t="s">
        <v>813</v>
      </c>
      <c r="P217" s="44" t="s">
        <v>807</v>
      </c>
      <c r="Q217" s="42" t="s">
        <v>814</v>
      </c>
      <c r="R217" s="42" t="s">
        <v>817</v>
      </c>
      <c r="S217" s="42" t="s">
        <v>817</v>
      </c>
      <c r="T217" s="42" t="s">
        <v>817</v>
      </c>
    </row>
    <row r="218" spans="1:20" ht="30" x14ac:dyDescent="0.25">
      <c r="A218" s="56" t="s">
        <v>456</v>
      </c>
      <c r="B218" s="42" t="s">
        <v>809</v>
      </c>
      <c r="C218" s="42" t="s">
        <v>389</v>
      </c>
      <c r="D218" s="58" t="s">
        <v>457</v>
      </c>
      <c r="E218" s="42" t="s">
        <v>458</v>
      </c>
      <c r="F218" s="44" t="s">
        <v>807</v>
      </c>
      <c r="G218" s="44" t="s">
        <v>807</v>
      </c>
      <c r="H218" s="44" t="s">
        <v>807</v>
      </c>
      <c r="I218" s="44" t="s">
        <v>807</v>
      </c>
      <c r="J218" s="44" t="s">
        <v>807</v>
      </c>
      <c r="K218" s="44" t="s">
        <v>807</v>
      </c>
      <c r="L218" s="42">
        <v>0.16</v>
      </c>
      <c r="M218" s="44" t="s">
        <v>807</v>
      </c>
      <c r="N218" s="42" t="s">
        <v>815</v>
      </c>
      <c r="O218" s="42" t="s">
        <v>813</v>
      </c>
      <c r="P218" s="44" t="s">
        <v>807</v>
      </c>
      <c r="Q218" s="42" t="s">
        <v>814</v>
      </c>
      <c r="R218" s="42" t="s">
        <v>817</v>
      </c>
      <c r="S218" s="42" t="s">
        <v>817</v>
      </c>
      <c r="T218" s="42" t="s">
        <v>817</v>
      </c>
    </row>
    <row r="219" spans="1:20" ht="30" x14ac:dyDescent="0.25">
      <c r="A219" s="56" t="s">
        <v>459</v>
      </c>
      <c r="B219" s="42" t="s">
        <v>809</v>
      </c>
      <c r="C219" s="42" t="s">
        <v>389</v>
      </c>
      <c r="D219" s="58" t="s">
        <v>460</v>
      </c>
      <c r="E219" s="42" t="s">
        <v>461</v>
      </c>
      <c r="F219" s="44" t="s">
        <v>807</v>
      </c>
      <c r="G219" s="44" t="s">
        <v>807</v>
      </c>
      <c r="H219" s="44" t="s">
        <v>807</v>
      </c>
      <c r="I219" s="44" t="s">
        <v>807</v>
      </c>
      <c r="J219" s="42">
        <v>1.7999999999999999E-2</v>
      </c>
      <c r="K219" s="44" t="s">
        <v>807</v>
      </c>
      <c r="L219" s="44" t="s">
        <v>807</v>
      </c>
      <c r="M219" s="44" t="s">
        <v>807</v>
      </c>
      <c r="N219" s="42" t="s">
        <v>815</v>
      </c>
      <c r="O219" s="42" t="s">
        <v>813</v>
      </c>
      <c r="P219" s="44" t="s">
        <v>807</v>
      </c>
      <c r="Q219" s="42" t="s">
        <v>817</v>
      </c>
      <c r="R219" s="42" t="s">
        <v>817</v>
      </c>
      <c r="S219" s="42" t="s">
        <v>817</v>
      </c>
      <c r="T219" s="42" t="s">
        <v>817</v>
      </c>
    </row>
    <row r="220" spans="1:20" ht="30" x14ac:dyDescent="0.25">
      <c r="A220" s="56" t="s">
        <v>462</v>
      </c>
      <c r="B220" s="42" t="s">
        <v>809</v>
      </c>
      <c r="C220" s="42" t="s">
        <v>389</v>
      </c>
      <c r="D220" s="58" t="s">
        <v>463</v>
      </c>
      <c r="E220" s="42" t="s">
        <v>464</v>
      </c>
      <c r="F220" s="44" t="s">
        <v>807</v>
      </c>
      <c r="G220" s="44" t="s">
        <v>807</v>
      </c>
      <c r="H220" s="44" t="s">
        <v>807</v>
      </c>
      <c r="I220" s="44" t="s">
        <v>807</v>
      </c>
      <c r="J220" s="44" t="s">
        <v>807</v>
      </c>
      <c r="K220" s="44" t="s">
        <v>807</v>
      </c>
      <c r="L220" s="42">
        <v>0.24</v>
      </c>
      <c r="M220" s="44" t="s">
        <v>807</v>
      </c>
      <c r="N220" s="42" t="s">
        <v>815</v>
      </c>
      <c r="O220" s="42" t="s">
        <v>813</v>
      </c>
      <c r="P220" s="44" t="s">
        <v>807</v>
      </c>
      <c r="Q220" s="42" t="s">
        <v>811</v>
      </c>
      <c r="R220" s="42" t="s">
        <v>817</v>
      </c>
      <c r="S220" s="42" t="s">
        <v>817</v>
      </c>
      <c r="T220" s="42" t="s">
        <v>817</v>
      </c>
    </row>
    <row r="221" spans="1:20" ht="45" x14ac:dyDescent="0.25">
      <c r="A221" s="56" t="s">
        <v>465</v>
      </c>
      <c r="B221" s="42" t="s">
        <v>809</v>
      </c>
      <c r="C221" s="42" t="s">
        <v>389</v>
      </c>
      <c r="D221" s="58" t="s">
        <v>466</v>
      </c>
      <c r="E221" s="42" t="s">
        <v>467</v>
      </c>
      <c r="F221" s="44" t="s">
        <v>807</v>
      </c>
      <c r="G221" s="44" t="s">
        <v>807</v>
      </c>
      <c r="H221" s="44" t="s">
        <v>807</v>
      </c>
      <c r="I221" s="44" t="s">
        <v>807</v>
      </c>
      <c r="J221" s="42">
        <v>0.51</v>
      </c>
      <c r="K221" s="44" t="s">
        <v>807</v>
      </c>
      <c r="L221" s="44" t="s">
        <v>807</v>
      </c>
      <c r="M221" s="44" t="s">
        <v>807</v>
      </c>
      <c r="N221" s="42" t="s">
        <v>815</v>
      </c>
      <c r="O221" s="42" t="s">
        <v>813</v>
      </c>
      <c r="P221" s="44" t="s">
        <v>807</v>
      </c>
      <c r="Q221" s="42" t="s">
        <v>811</v>
      </c>
      <c r="R221" s="42" t="s">
        <v>817</v>
      </c>
      <c r="S221" s="42" t="s">
        <v>817</v>
      </c>
      <c r="T221" s="42" t="s">
        <v>817</v>
      </c>
    </row>
    <row r="222" spans="1:20" ht="45" x14ac:dyDescent="0.25">
      <c r="A222" s="56" t="s">
        <v>468</v>
      </c>
      <c r="B222" s="42" t="s">
        <v>809</v>
      </c>
      <c r="C222" s="42" t="s">
        <v>389</v>
      </c>
      <c r="D222" s="58" t="s">
        <v>469</v>
      </c>
      <c r="E222" s="42" t="s">
        <v>470</v>
      </c>
      <c r="F222" s="44" t="s">
        <v>807</v>
      </c>
      <c r="G222" s="44" t="s">
        <v>807</v>
      </c>
      <c r="H222" s="44" t="s">
        <v>807</v>
      </c>
      <c r="I222" s="44" t="s">
        <v>807</v>
      </c>
      <c r="J222" s="44" t="s">
        <v>807</v>
      </c>
      <c r="K222" s="44" t="s">
        <v>807</v>
      </c>
      <c r="L222" s="42">
        <v>0.03</v>
      </c>
      <c r="M222" s="44" t="s">
        <v>807</v>
      </c>
      <c r="N222" s="42" t="s">
        <v>815</v>
      </c>
      <c r="O222" s="42" t="s">
        <v>815</v>
      </c>
      <c r="P222" s="44" t="s">
        <v>807</v>
      </c>
      <c r="Q222" s="42" t="s">
        <v>817</v>
      </c>
      <c r="R222" s="42" t="s">
        <v>817</v>
      </c>
      <c r="S222" s="42" t="s">
        <v>817</v>
      </c>
      <c r="T222" s="42" t="s">
        <v>817</v>
      </c>
    </row>
    <row r="223" spans="1:20" ht="30" x14ac:dyDescent="0.25">
      <c r="A223" s="56" t="s">
        <v>471</v>
      </c>
      <c r="B223" s="42" t="s">
        <v>809</v>
      </c>
      <c r="C223" s="42" t="s">
        <v>389</v>
      </c>
      <c r="D223" s="58" t="s">
        <v>472</v>
      </c>
      <c r="E223" s="42" t="s">
        <v>473</v>
      </c>
      <c r="F223" s="44" t="s">
        <v>807</v>
      </c>
      <c r="G223" s="44" t="s">
        <v>807</v>
      </c>
      <c r="H223" s="44" t="s">
        <v>807</v>
      </c>
      <c r="I223" s="44" t="s">
        <v>807</v>
      </c>
      <c r="J223" s="42">
        <v>0.32</v>
      </c>
      <c r="K223" s="44" t="s">
        <v>807</v>
      </c>
      <c r="L223" s="44" t="s">
        <v>807</v>
      </c>
      <c r="M223" s="44" t="s">
        <v>807</v>
      </c>
      <c r="N223" s="42" t="s">
        <v>815</v>
      </c>
      <c r="O223" s="42" t="s">
        <v>813</v>
      </c>
      <c r="P223" s="44" t="s">
        <v>807</v>
      </c>
      <c r="Q223" s="42" t="s">
        <v>811</v>
      </c>
      <c r="R223" s="42" t="s">
        <v>817</v>
      </c>
      <c r="S223" s="42" t="s">
        <v>817</v>
      </c>
      <c r="T223" s="42" t="s">
        <v>817</v>
      </c>
    </row>
    <row r="224" spans="1:20" ht="45" x14ac:dyDescent="0.25">
      <c r="A224" s="56" t="s">
        <v>474</v>
      </c>
      <c r="B224" s="42" t="s">
        <v>809</v>
      </c>
      <c r="C224" s="42" t="s">
        <v>389</v>
      </c>
      <c r="D224" s="58" t="s">
        <v>475</v>
      </c>
      <c r="E224" s="42" t="s">
        <v>476</v>
      </c>
      <c r="F224" s="44" t="s">
        <v>807</v>
      </c>
      <c r="G224" s="44" t="s">
        <v>807</v>
      </c>
      <c r="H224" s="44" t="s">
        <v>807</v>
      </c>
      <c r="I224" s="44" t="s">
        <v>807</v>
      </c>
      <c r="J224" s="44" t="s">
        <v>807</v>
      </c>
      <c r="K224" s="44" t="s">
        <v>807</v>
      </c>
      <c r="L224" s="42">
        <v>1.853</v>
      </c>
      <c r="M224" s="44" t="s">
        <v>807</v>
      </c>
      <c r="N224" s="42" t="s">
        <v>815</v>
      </c>
      <c r="O224" s="42" t="s">
        <v>815</v>
      </c>
      <c r="P224" s="44" t="s">
        <v>807</v>
      </c>
      <c r="Q224" s="42" t="s">
        <v>814</v>
      </c>
      <c r="R224" s="42" t="s">
        <v>817</v>
      </c>
      <c r="S224" s="42" t="s">
        <v>817</v>
      </c>
      <c r="T224" s="42" t="s">
        <v>817</v>
      </c>
    </row>
    <row r="225" spans="1:20" ht="45" x14ac:dyDescent="0.25">
      <c r="A225" s="56" t="s">
        <v>477</v>
      </c>
      <c r="B225" s="42" t="s">
        <v>809</v>
      </c>
      <c r="C225" s="42" t="s">
        <v>389</v>
      </c>
      <c r="D225" s="58" t="s">
        <v>478</v>
      </c>
      <c r="E225" s="42" t="s">
        <v>479</v>
      </c>
      <c r="F225" s="44" t="s">
        <v>807</v>
      </c>
      <c r="G225" s="44" t="s">
        <v>807</v>
      </c>
      <c r="H225" s="44" t="s">
        <v>807</v>
      </c>
      <c r="I225" s="44" t="s">
        <v>807</v>
      </c>
      <c r="J225" s="44" t="s">
        <v>807</v>
      </c>
      <c r="K225" s="44" t="s">
        <v>807</v>
      </c>
      <c r="L225" s="42">
        <v>4.2</v>
      </c>
      <c r="M225" s="44" t="s">
        <v>807</v>
      </c>
      <c r="N225" s="42" t="s">
        <v>815</v>
      </c>
      <c r="O225" s="42" t="s">
        <v>813</v>
      </c>
      <c r="P225" s="44" t="s">
        <v>807</v>
      </c>
      <c r="Q225" s="42" t="s">
        <v>811</v>
      </c>
      <c r="R225" s="42" t="s">
        <v>817</v>
      </c>
      <c r="S225" s="42" t="s">
        <v>817</v>
      </c>
      <c r="T225" s="42" t="s">
        <v>817</v>
      </c>
    </row>
    <row r="226" spans="1:20" ht="60" x14ac:dyDescent="0.25">
      <c r="A226" s="56">
        <v>261</v>
      </c>
      <c r="B226" s="42" t="s">
        <v>809</v>
      </c>
      <c r="C226" s="42" t="s">
        <v>389</v>
      </c>
      <c r="D226" s="58" t="s">
        <v>480</v>
      </c>
      <c r="E226" s="42" t="s">
        <v>481</v>
      </c>
      <c r="F226" s="44" t="s">
        <v>807</v>
      </c>
      <c r="G226" s="44" t="s">
        <v>807</v>
      </c>
      <c r="H226" s="42">
        <v>0.8</v>
      </c>
      <c r="I226" s="44" t="s">
        <v>807</v>
      </c>
      <c r="J226" s="44" t="s">
        <v>807</v>
      </c>
      <c r="K226" s="44" t="s">
        <v>807</v>
      </c>
      <c r="L226" s="42">
        <v>3.51</v>
      </c>
      <c r="M226" s="44" t="s">
        <v>807</v>
      </c>
      <c r="N226" s="42">
        <v>2015</v>
      </c>
      <c r="O226" s="42">
        <v>2019</v>
      </c>
      <c r="P226" s="44" t="s">
        <v>807</v>
      </c>
      <c r="Q226" s="42" t="s">
        <v>814</v>
      </c>
      <c r="R226" s="42" t="s">
        <v>817</v>
      </c>
      <c r="S226" s="42" t="s">
        <v>817</v>
      </c>
      <c r="T226" s="42" t="s">
        <v>817</v>
      </c>
    </row>
    <row r="227" spans="1:20" ht="45" x14ac:dyDescent="0.25">
      <c r="A227" s="56">
        <v>368</v>
      </c>
      <c r="B227" s="42" t="s">
        <v>809</v>
      </c>
      <c r="C227" s="42" t="s">
        <v>389</v>
      </c>
      <c r="D227" s="58" t="s">
        <v>482</v>
      </c>
      <c r="E227" s="42" t="s">
        <v>483</v>
      </c>
      <c r="F227" s="44" t="s">
        <v>807</v>
      </c>
      <c r="G227" s="44" t="s">
        <v>807</v>
      </c>
      <c r="H227" s="42">
        <v>1.03</v>
      </c>
      <c r="I227" s="44" t="s">
        <v>807</v>
      </c>
      <c r="J227" s="44" t="s">
        <v>807</v>
      </c>
      <c r="K227" s="44" t="s">
        <v>807</v>
      </c>
      <c r="L227" s="42">
        <v>1.5660000000000001</v>
      </c>
      <c r="M227" s="44" t="s">
        <v>807</v>
      </c>
      <c r="N227" s="42" t="s">
        <v>818</v>
      </c>
      <c r="O227" s="42" t="s">
        <v>813</v>
      </c>
      <c r="P227" s="44" t="s">
        <v>807</v>
      </c>
      <c r="Q227" s="42" t="s">
        <v>814</v>
      </c>
      <c r="R227" s="42" t="s">
        <v>817</v>
      </c>
      <c r="S227" s="42" t="s">
        <v>817</v>
      </c>
      <c r="T227" s="42" t="s">
        <v>817</v>
      </c>
    </row>
    <row r="228" spans="1:20" ht="75" x14ac:dyDescent="0.25">
      <c r="A228" s="56">
        <v>1388</v>
      </c>
      <c r="B228" s="42" t="s">
        <v>809</v>
      </c>
      <c r="C228" s="42" t="s">
        <v>389</v>
      </c>
      <c r="D228" s="58" t="s">
        <v>484</v>
      </c>
      <c r="E228" s="42" t="s">
        <v>485</v>
      </c>
      <c r="F228" s="44" t="s">
        <v>807</v>
      </c>
      <c r="G228" s="44" t="s">
        <v>807</v>
      </c>
      <c r="H228" s="42">
        <v>3.78</v>
      </c>
      <c r="I228" s="44" t="s">
        <v>807</v>
      </c>
      <c r="J228" s="44" t="s">
        <v>807</v>
      </c>
      <c r="K228" s="44" t="s">
        <v>807</v>
      </c>
      <c r="L228" s="42">
        <v>3.1850000000000001</v>
      </c>
      <c r="M228" s="44" t="s">
        <v>807</v>
      </c>
      <c r="N228" s="42" t="s">
        <v>818</v>
      </c>
      <c r="O228" s="42" t="s">
        <v>813</v>
      </c>
      <c r="P228" s="44" t="s">
        <v>807</v>
      </c>
      <c r="Q228" s="42" t="s">
        <v>814</v>
      </c>
      <c r="R228" s="42" t="s">
        <v>817</v>
      </c>
      <c r="S228" s="42" t="s">
        <v>817</v>
      </c>
      <c r="T228" s="42" t="s">
        <v>817</v>
      </c>
    </row>
    <row r="229" spans="1:20" x14ac:dyDescent="0.25">
      <c r="A229" s="56" t="s">
        <v>486</v>
      </c>
      <c r="B229" s="42" t="s">
        <v>809</v>
      </c>
      <c r="C229" s="42" t="s">
        <v>389</v>
      </c>
      <c r="D229" s="58" t="s">
        <v>487</v>
      </c>
      <c r="E229" s="42" t="s">
        <v>488</v>
      </c>
      <c r="F229" s="44" t="s">
        <v>807</v>
      </c>
      <c r="G229" s="44" t="s">
        <v>807</v>
      </c>
      <c r="H229" s="44" t="s">
        <v>807</v>
      </c>
      <c r="I229" s="44" t="s">
        <v>807</v>
      </c>
      <c r="J229" s="44" t="s">
        <v>807</v>
      </c>
      <c r="K229" s="44" t="s">
        <v>807</v>
      </c>
      <c r="L229" s="44" t="s">
        <v>807</v>
      </c>
      <c r="M229" s="44" t="s">
        <v>807</v>
      </c>
      <c r="N229" s="42" t="s">
        <v>818</v>
      </c>
      <c r="O229" s="42" t="s">
        <v>813</v>
      </c>
      <c r="P229" s="44" t="s">
        <v>807</v>
      </c>
      <c r="Q229" s="42" t="s">
        <v>811</v>
      </c>
      <c r="R229" s="42" t="s">
        <v>811</v>
      </c>
      <c r="S229" s="42" t="s">
        <v>811</v>
      </c>
      <c r="T229" s="42" t="s">
        <v>811</v>
      </c>
    </row>
    <row r="230" spans="1:20" ht="27.75" customHeight="1" x14ac:dyDescent="0.25">
      <c r="A230" s="56" t="s">
        <v>489</v>
      </c>
      <c r="B230" s="42" t="s">
        <v>809</v>
      </c>
      <c r="C230" s="42" t="s">
        <v>601</v>
      </c>
      <c r="D230" s="26" t="s">
        <v>490</v>
      </c>
      <c r="E230" s="26" t="s">
        <v>491</v>
      </c>
      <c r="F230" s="44" t="s">
        <v>807</v>
      </c>
      <c r="G230" s="44" t="s">
        <v>807</v>
      </c>
      <c r="H230" s="44" t="s">
        <v>807</v>
      </c>
      <c r="I230" s="44" t="s">
        <v>807</v>
      </c>
      <c r="J230" s="44" t="s">
        <v>807</v>
      </c>
      <c r="K230" s="42">
        <v>3.5419999999999998</v>
      </c>
      <c r="L230" s="44" t="s">
        <v>807</v>
      </c>
      <c r="M230" s="44" t="s">
        <v>807</v>
      </c>
      <c r="N230" s="42" t="s">
        <v>812</v>
      </c>
      <c r="O230" s="42" t="s">
        <v>813</v>
      </c>
      <c r="P230" s="44" t="s">
        <v>807</v>
      </c>
      <c r="Q230" s="42" t="s">
        <v>814</v>
      </c>
      <c r="R230" s="42" t="s">
        <v>814</v>
      </c>
      <c r="S230" s="42" t="s">
        <v>814</v>
      </c>
      <c r="T230" s="42" t="s">
        <v>814</v>
      </c>
    </row>
    <row r="231" spans="1:20" ht="30" x14ac:dyDescent="0.25">
      <c r="A231" s="46"/>
      <c r="B231" s="42"/>
      <c r="C231" s="42" t="s">
        <v>492</v>
      </c>
      <c r="D231" s="51" t="s">
        <v>493</v>
      </c>
      <c r="E231" s="42" t="s">
        <v>40</v>
      </c>
      <c r="F231" s="46">
        <f>SUM(F232:F234)</f>
        <v>0</v>
      </c>
      <c r="G231" s="46">
        <f t="shared" ref="G231:M231" si="20">SUM(G232:G234)</f>
        <v>0</v>
      </c>
      <c r="H231" s="46">
        <f t="shared" si="20"/>
        <v>0</v>
      </c>
      <c r="I231" s="46">
        <f t="shared" si="20"/>
        <v>0</v>
      </c>
      <c r="J231" s="46">
        <f t="shared" si="20"/>
        <v>0.01</v>
      </c>
      <c r="K231" s="46">
        <f t="shared" si="20"/>
        <v>0</v>
      </c>
      <c r="L231" s="46">
        <f t="shared" si="20"/>
        <v>0</v>
      </c>
      <c r="M231" s="46">
        <f t="shared" si="20"/>
        <v>0</v>
      </c>
      <c r="N231" s="44" t="s">
        <v>807</v>
      </c>
      <c r="O231" s="44" t="s">
        <v>807</v>
      </c>
      <c r="P231" s="44" t="s">
        <v>807</v>
      </c>
      <c r="Q231" s="44" t="s">
        <v>807</v>
      </c>
      <c r="R231" s="44" t="s">
        <v>807</v>
      </c>
      <c r="S231" s="44" t="s">
        <v>807</v>
      </c>
      <c r="T231" s="44" t="s">
        <v>807</v>
      </c>
    </row>
    <row r="232" spans="1:20" ht="45" x14ac:dyDescent="0.25">
      <c r="A232" s="56">
        <v>472</v>
      </c>
      <c r="B232" s="50" t="s">
        <v>808</v>
      </c>
      <c r="C232" s="42"/>
      <c r="D232" s="58" t="s">
        <v>494</v>
      </c>
      <c r="E232" s="42" t="s">
        <v>40</v>
      </c>
      <c r="F232" s="44" t="s">
        <v>807</v>
      </c>
      <c r="G232" s="44" t="s">
        <v>807</v>
      </c>
      <c r="H232" s="44" t="s">
        <v>807</v>
      </c>
      <c r="I232" s="44" t="s">
        <v>807</v>
      </c>
      <c r="J232" s="42">
        <v>5.0000000000000001E-3</v>
      </c>
      <c r="K232" s="44" t="s">
        <v>807</v>
      </c>
      <c r="L232" s="44" t="s">
        <v>807</v>
      </c>
      <c r="M232" s="44" t="s">
        <v>807</v>
      </c>
      <c r="N232" s="42">
        <v>2014</v>
      </c>
      <c r="O232" s="42" t="s">
        <v>816</v>
      </c>
      <c r="P232" s="44" t="s">
        <v>807</v>
      </c>
      <c r="Q232" s="42" t="s">
        <v>814</v>
      </c>
      <c r="R232" s="42" t="s">
        <v>817</v>
      </c>
      <c r="S232" s="42" t="s">
        <v>817</v>
      </c>
      <c r="T232" s="42" t="s">
        <v>817</v>
      </c>
    </row>
    <row r="233" spans="1:20" ht="30" x14ac:dyDescent="0.25">
      <c r="A233" s="56" t="s">
        <v>495</v>
      </c>
      <c r="B233" s="42" t="s">
        <v>809</v>
      </c>
      <c r="C233" s="42"/>
      <c r="D233" s="58" t="s">
        <v>496</v>
      </c>
      <c r="E233" s="42" t="s">
        <v>497</v>
      </c>
      <c r="F233" s="44" t="s">
        <v>807</v>
      </c>
      <c r="G233" s="44" t="s">
        <v>807</v>
      </c>
      <c r="H233" s="44" t="s">
        <v>807</v>
      </c>
      <c r="I233" s="44" t="s">
        <v>807</v>
      </c>
      <c r="J233" s="44" t="s">
        <v>807</v>
      </c>
      <c r="K233" s="44" t="s">
        <v>807</v>
      </c>
      <c r="L233" s="44" t="s">
        <v>807</v>
      </c>
      <c r="M233" s="44" t="s">
        <v>807</v>
      </c>
      <c r="N233" s="42">
        <v>2014</v>
      </c>
      <c r="O233" s="42">
        <v>2017</v>
      </c>
      <c r="P233" s="44" t="s">
        <v>807</v>
      </c>
      <c r="Q233" s="42" t="s">
        <v>814</v>
      </c>
      <c r="R233" s="42" t="s">
        <v>817</v>
      </c>
      <c r="S233" s="42" t="s">
        <v>817</v>
      </c>
      <c r="T233" s="42" t="s">
        <v>817</v>
      </c>
    </row>
    <row r="234" spans="1:20" ht="45" x14ac:dyDescent="0.25">
      <c r="A234" s="56" t="s">
        <v>498</v>
      </c>
      <c r="B234" s="42" t="s">
        <v>809</v>
      </c>
      <c r="C234" s="42"/>
      <c r="D234" s="58" t="s">
        <v>499</v>
      </c>
      <c r="E234" s="42" t="s">
        <v>500</v>
      </c>
      <c r="F234" s="44" t="s">
        <v>807</v>
      </c>
      <c r="G234" s="44" t="s">
        <v>807</v>
      </c>
      <c r="H234" s="44" t="s">
        <v>807</v>
      </c>
      <c r="I234" s="44" t="s">
        <v>807</v>
      </c>
      <c r="J234" s="42">
        <v>5.0000000000000001E-3</v>
      </c>
      <c r="K234" s="44" t="s">
        <v>807</v>
      </c>
      <c r="L234" s="44" t="s">
        <v>807</v>
      </c>
      <c r="M234" s="44" t="s">
        <v>807</v>
      </c>
      <c r="N234" s="42">
        <v>2014</v>
      </c>
      <c r="O234" s="42">
        <v>2021</v>
      </c>
      <c r="P234" s="44" t="s">
        <v>807</v>
      </c>
      <c r="Q234" s="42" t="s">
        <v>814</v>
      </c>
      <c r="R234" s="42" t="s">
        <v>817</v>
      </c>
      <c r="S234" s="42" t="s">
        <v>817</v>
      </c>
      <c r="T234" s="42" t="s">
        <v>817</v>
      </c>
    </row>
    <row r="235" spans="1:20" ht="30" x14ac:dyDescent="0.25">
      <c r="A235" s="46"/>
      <c r="B235" s="42"/>
      <c r="C235" s="42" t="s">
        <v>501</v>
      </c>
      <c r="D235" s="51" t="s">
        <v>502</v>
      </c>
      <c r="E235" s="42" t="s">
        <v>40</v>
      </c>
      <c r="F235" s="46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4" t="s">
        <v>807</v>
      </c>
      <c r="O235" s="44" t="s">
        <v>807</v>
      </c>
      <c r="P235" s="44" t="s">
        <v>807</v>
      </c>
      <c r="Q235" s="44" t="s">
        <v>807</v>
      </c>
      <c r="R235" s="44" t="s">
        <v>807</v>
      </c>
      <c r="S235" s="44" t="s">
        <v>807</v>
      </c>
      <c r="T235" s="44" t="s">
        <v>807</v>
      </c>
    </row>
    <row r="236" spans="1:20" ht="30" x14ac:dyDescent="0.25">
      <c r="A236" s="46"/>
      <c r="B236" s="42"/>
      <c r="C236" s="42" t="s">
        <v>503</v>
      </c>
      <c r="D236" s="51" t="s">
        <v>504</v>
      </c>
      <c r="E236" s="42">
        <v>0</v>
      </c>
      <c r="F236" s="46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4" t="s">
        <v>807</v>
      </c>
      <c r="O236" s="44" t="s">
        <v>807</v>
      </c>
      <c r="P236" s="44" t="s">
        <v>807</v>
      </c>
      <c r="Q236" s="44" t="s">
        <v>807</v>
      </c>
      <c r="R236" s="44" t="s">
        <v>807</v>
      </c>
      <c r="S236" s="44" t="s">
        <v>807</v>
      </c>
      <c r="T236" s="44" t="s">
        <v>807</v>
      </c>
    </row>
    <row r="237" spans="1:20" x14ac:dyDescent="0.25">
      <c r="A237" s="56" t="s">
        <v>505</v>
      </c>
      <c r="B237" s="42"/>
      <c r="C237" s="42" t="s">
        <v>503</v>
      </c>
      <c r="D237" s="58" t="s">
        <v>506</v>
      </c>
      <c r="E237" s="42" t="s">
        <v>507</v>
      </c>
      <c r="F237" s="44" t="s">
        <v>807</v>
      </c>
      <c r="G237" s="44" t="s">
        <v>807</v>
      </c>
      <c r="H237" s="44" t="s">
        <v>807</v>
      </c>
      <c r="I237" s="44" t="s">
        <v>807</v>
      </c>
      <c r="J237" s="44" t="s">
        <v>807</v>
      </c>
      <c r="K237" s="44" t="s">
        <v>807</v>
      </c>
      <c r="L237" s="44" t="s">
        <v>807</v>
      </c>
      <c r="M237" s="44" t="s">
        <v>807</v>
      </c>
      <c r="N237" s="42" t="s">
        <v>812</v>
      </c>
      <c r="O237" s="42" t="s">
        <v>810</v>
      </c>
      <c r="P237" s="44" t="s">
        <v>807</v>
      </c>
      <c r="Q237" s="42" t="s">
        <v>814</v>
      </c>
      <c r="R237" s="42" t="s">
        <v>817</v>
      </c>
      <c r="S237" s="42" t="s">
        <v>817</v>
      </c>
      <c r="T237" s="42" t="s">
        <v>817</v>
      </c>
    </row>
    <row r="238" spans="1:20" x14ac:dyDescent="0.25">
      <c r="A238" s="56" t="s">
        <v>508</v>
      </c>
      <c r="B238" s="42"/>
      <c r="C238" s="42" t="s">
        <v>503</v>
      </c>
      <c r="D238" s="58" t="s">
        <v>509</v>
      </c>
      <c r="E238" s="42" t="s">
        <v>507</v>
      </c>
      <c r="F238" s="44" t="s">
        <v>807</v>
      </c>
      <c r="G238" s="44" t="s">
        <v>807</v>
      </c>
      <c r="H238" s="44" t="s">
        <v>807</v>
      </c>
      <c r="I238" s="44" t="s">
        <v>807</v>
      </c>
      <c r="J238" s="44" t="s">
        <v>807</v>
      </c>
      <c r="K238" s="44" t="s">
        <v>807</v>
      </c>
      <c r="L238" s="44" t="s">
        <v>807</v>
      </c>
      <c r="M238" s="44" t="s">
        <v>807</v>
      </c>
      <c r="N238" s="42" t="s">
        <v>812</v>
      </c>
      <c r="O238" s="42" t="s">
        <v>810</v>
      </c>
      <c r="P238" s="44" t="s">
        <v>807</v>
      </c>
      <c r="Q238" s="42" t="s">
        <v>814</v>
      </c>
      <c r="R238" s="42" t="s">
        <v>817</v>
      </c>
      <c r="S238" s="42" t="s">
        <v>817</v>
      </c>
      <c r="T238" s="42" t="s">
        <v>817</v>
      </c>
    </row>
    <row r="239" spans="1:20" ht="30" x14ac:dyDescent="0.25">
      <c r="A239" s="46"/>
      <c r="B239" s="42"/>
      <c r="C239" s="42" t="s">
        <v>510</v>
      </c>
      <c r="D239" s="51" t="s">
        <v>511</v>
      </c>
      <c r="E239" s="42">
        <v>0</v>
      </c>
      <c r="F239" s="46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4" t="s">
        <v>807</v>
      </c>
      <c r="O239" s="44" t="s">
        <v>807</v>
      </c>
      <c r="P239" s="44" t="s">
        <v>807</v>
      </c>
      <c r="Q239" s="44" t="s">
        <v>807</v>
      </c>
      <c r="R239" s="44" t="s">
        <v>807</v>
      </c>
      <c r="S239" s="44" t="s">
        <v>807</v>
      </c>
      <c r="T239" s="44" t="s">
        <v>807</v>
      </c>
    </row>
    <row r="240" spans="1:20" ht="45" x14ac:dyDescent="0.25">
      <c r="A240" s="46"/>
      <c r="B240" s="42"/>
      <c r="C240" s="42" t="s">
        <v>515</v>
      </c>
      <c r="D240" s="51" t="s">
        <v>516</v>
      </c>
      <c r="E240" s="42">
        <v>0</v>
      </c>
      <c r="F240" s="46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4" t="s">
        <v>807</v>
      </c>
      <c r="O240" s="44" t="s">
        <v>807</v>
      </c>
      <c r="P240" s="44" t="s">
        <v>807</v>
      </c>
      <c r="Q240" s="44" t="s">
        <v>807</v>
      </c>
      <c r="R240" s="44" t="s">
        <v>807</v>
      </c>
      <c r="S240" s="44" t="s">
        <v>807</v>
      </c>
      <c r="T240" s="44" t="s">
        <v>807</v>
      </c>
    </row>
    <row r="241" spans="1:20" ht="30" x14ac:dyDescent="0.25">
      <c r="A241" s="46"/>
      <c r="B241" s="42"/>
      <c r="C241" s="42" t="s">
        <v>517</v>
      </c>
      <c r="D241" s="51" t="s">
        <v>518</v>
      </c>
      <c r="E241" s="42">
        <v>0</v>
      </c>
      <c r="F241" s="46">
        <v>0</v>
      </c>
      <c r="G241" s="42">
        <v>0</v>
      </c>
      <c r="H241" s="42">
        <v>0</v>
      </c>
      <c r="I241" s="42">
        <v>0</v>
      </c>
      <c r="J241" s="42">
        <v>0</v>
      </c>
      <c r="K241" s="42">
        <v>0</v>
      </c>
      <c r="L241" s="42">
        <v>0</v>
      </c>
      <c r="M241" s="42">
        <v>0</v>
      </c>
      <c r="N241" s="44" t="s">
        <v>807</v>
      </c>
      <c r="O241" s="44" t="s">
        <v>807</v>
      </c>
      <c r="P241" s="44" t="s">
        <v>807</v>
      </c>
      <c r="Q241" s="44" t="s">
        <v>807</v>
      </c>
      <c r="R241" s="44" t="s">
        <v>807</v>
      </c>
      <c r="S241" s="44" t="s">
        <v>807</v>
      </c>
      <c r="T241" s="44" t="s">
        <v>807</v>
      </c>
    </row>
    <row r="242" spans="1:20" ht="30" x14ac:dyDescent="0.25">
      <c r="A242" s="46"/>
      <c r="B242" s="42"/>
      <c r="C242" s="42" t="s">
        <v>519</v>
      </c>
      <c r="D242" s="51" t="s">
        <v>520</v>
      </c>
      <c r="E242" s="42" t="s">
        <v>40</v>
      </c>
      <c r="F242" s="46">
        <f>SUM(F243:F266)</f>
        <v>0</v>
      </c>
      <c r="G242" s="46">
        <f t="shared" ref="G242:M242" si="21">SUM(G243:G266)</f>
        <v>0</v>
      </c>
      <c r="H242" s="46">
        <f t="shared" si="21"/>
        <v>0</v>
      </c>
      <c r="I242" s="46">
        <f t="shared" si="21"/>
        <v>0</v>
      </c>
      <c r="J242" s="46">
        <f t="shared" si="21"/>
        <v>0</v>
      </c>
      <c r="K242" s="46">
        <f t="shared" si="21"/>
        <v>0</v>
      </c>
      <c r="L242" s="46">
        <f t="shared" si="21"/>
        <v>0</v>
      </c>
      <c r="M242" s="46">
        <f t="shared" si="21"/>
        <v>0</v>
      </c>
      <c r="N242" s="44" t="s">
        <v>807</v>
      </c>
      <c r="O242" s="44" t="s">
        <v>807</v>
      </c>
      <c r="P242" s="44" t="s">
        <v>807</v>
      </c>
      <c r="Q242" s="44" t="s">
        <v>807</v>
      </c>
      <c r="R242" s="44" t="s">
        <v>807</v>
      </c>
      <c r="S242" s="44" t="s">
        <v>807</v>
      </c>
      <c r="T242" s="44" t="s">
        <v>807</v>
      </c>
    </row>
    <row r="243" spans="1:20" ht="45" x14ac:dyDescent="0.25">
      <c r="A243" s="56">
        <v>1878</v>
      </c>
      <c r="B243" s="42" t="s">
        <v>809</v>
      </c>
      <c r="C243" s="42" t="s">
        <v>519</v>
      </c>
      <c r="D243" s="58" t="s">
        <v>521</v>
      </c>
      <c r="E243" s="42" t="s">
        <v>522</v>
      </c>
      <c r="F243" s="44" t="s">
        <v>807</v>
      </c>
      <c r="G243" s="44" t="s">
        <v>807</v>
      </c>
      <c r="H243" s="44" t="s">
        <v>807</v>
      </c>
      <c r="I243" s="44" t="s">
        <v>807</v>
      </c>
      <c r="J243" s="44" t="s">
        <v>807</v>
      </c>
      <c r="K243" s="44" t="s">
        <v>807</v>
      </c>
      <c r="L243" s="44" t="s">
        <v>807</v>
      </c>
      <c r="M243" s="44" t="s">
        <v>807</v>
      </c>
      <c r="N243" s="42" t="s">
        <v>819</v>
      </c>
      <c r="O243" s="42" t="s">
        <v>813</v>
      </c>
      <c r="P243" s="44" t="s">
        <v>807</v>
      </c>
      <c r="Q243" s="42" t="s">
        <v>814</v>
      </c>
      <c r="R243" s="42" t="s">
        <v>817</v>
      </c>
      <c r="S243" s="42" t="s">
        <v>817</v>
      </c>
      <c r="T243" s="42" t="s">
        <v>817</v>
      </c>
    </row>
    <row r="244" spans="1:20" ht="30" x14ac:dyDescent="0.25">
      <c r="A244" s="56" t="s">
        <v>526</v>
      </c>
      <c r="B244" s="42" t="s">
        <v>809</v>
      </c>
      <c r="C244" s="42" t="s">
        <v>519</v>
      </c>
      <c r="D244" s="58" t="s">
        <v>527</v>
      </c>
      <c r="E244" s="42" t="s">
        <v>528</v>
      </c>
      <c r="F244" s="44" t="s">
        <v>807</v>
      </c>
      <c r="G244" s="44" t="s">
        <v>807</v>
      </c>
      <c r="H244" s="44" t="s">
        <v>807</v>
      </c>
      <c r="I244" s="44" t="s">
        <v>807</v>
      </c>
      <c r="J244" s="44" t="s">
        <v>807</v>
      </c>
      <c r="K244" s="44" t="s">
        <v>807</v>
      </c>
      <c r="L244" s="44" t="s">
        <v>807</v>
      </c>
      <c r="M244" s="44" t="s">
        <v>807</v>
      </c>
      <c r="N244" s="42" t="s">
        <v>818</v>
      </c>
      <c r="O244" s="42" t="s">
        <v>813</v>
      </c>
      <c r="P244" s="44" t="s">
        <v>807</v>
      </c>
      <c r="Q244" s="42" t="s">
        <v>814</v>
      </c>
      <c r="R244" s="42" t="s">
        <v>817</v>
      </c>
      <c r="S244" s="42" t="s">
        <v>817</v>
      </c>
      <c r="T244" s="42" t="s">
        <v>817</v>
      </c>
    </row>
    <row r="245" spans="1:20" ht="30" x14ac:dyDescent="0.25">
      <c r="A245" s="56" t="s">
        <v>529</v>
      </c>
      <c r="B245" s="42" t="s">
        <v>809</v>
      </c>
      <c r="C245" s="42" t="s">
        <v>519</v>
      </c>
      <c r="D245" s="58" t="s">
        <v>530</v>
      </c>
      <c r="E245" s="42" t="s">
        <v>531</v>
      </c>
      <c r="F245" s="44" t="s">
        <v>807</v>
      </c>
      <c r="G245" s="44" t="s">
        <v>807</v>
      </c>
      <c r="H245" s="44" t="s">
        <v>807</v>
      </c>
      <c r="I245" s="44" t="s">
        <v>807</v>
      </c>
      <c r="J245" s="44" t="s">
        <v>807</v>
      </c>
      <c r="K245" s="44" t="s">
        <v>807</v>
      </c>
      <c r="L245" s="44" t="s">
        <v>807</v>
      </c>
      <c r="M245" s="44" t="s">
        <v>807</v>
      </c>
      <c r="N245" s="42">
        <v>2014</v>
      </c>
      <c r="O245" s="42" t="s">
        <v>813</v>
      </c>
      <c r="P245" s="44" t="s">
        <v>807</v>
      </c>
      <c r="Q245" s="42" t="s">
        <v>814</v>
      </c>
      <c r="R245" s="42" t="s">
        <v>817</v>
      </c>
      <c r="S245" s="42" t="s">
        <v>817</v>
      </c>
      <c r="T245" s="42" t="s">
        <v>817</v>
      </c>
    </row>
    <row r="246" spans="1:20" ht="30" x14ac:dyDescent="0.25">
      <c r="A246" s="56" t="s">
        <v>532</v>
      </c>
      <c r="B246" s="42" t="s">
        <v>809</v>
      </c>
      <c r="C246" s="42" t="s">
        <v>519</v>
      </c>
      <c r="D246" s="58" t="s">
        <v>533</v>
      </c>
      <c r="E246" s="42" t="s">
        <v>534</v>
      </c>
      <c r="F246" s="44" t="s">
        <v>807</v>
      </c>
      <c r="G246" s="44" t="s">
        <v>807</v>
      </c>
      <c r="H246" s="44" t="s">
        <v>807</v>
      </c>
      <c r="I246" s="44" t="s">
        <v>807</v>
      </c>
      <c r="J246" s="44" t="s">
        <v>807</v>
      </c>
      <c r="K246" s="44" t="s">
        <v>807</v>
      </c>
      <c r="L246" s="44" t="s">
        <v>807</v>
      </c>
      <c r="M246" s="44" t="s">
        <v>807</v>
      </c>
      <c r="N246" s="42" t="s">
        <v>815</v>
      </c>
      <c r="O246" s="42" t="s">
        <v>813</v>
      </c>
      <c r="P246" s="44" t="s">
        <v>807</v>
      </c>
      <c r="Q246" s="42" t="s">
        <v>814</v>
      </c>
      <c r="R246" s="42" t="s">
        <v>817</v>
      </c>
      <c r="S246" s="42" t="s">
        <v>817</v>
      </c>
      <c r="T246" s="42" t="s">
        <v>817</v>
      </c>
    </row>
    <row r="247" spans="1:20" ht="30" x14ac:dyDescent="0.25">
      <c r="A247" s="56" t="s">
        <v>535</v>
      </c>
      <c r="B247" s="42" t="s">
        <v>809</v>
      </c>
      <c r="C247" s="42" t="s">
        <v>519</v>
      </c>
      <c r="D247" s="58" t="s">
        <v>536</v>
      </c>
      <c r="E247" s="42" t="s">
        <v>537</v>
      </c>
      <c r="F247" s="44" t="s">
        <v>807</v>
      </c>
      <c r="G247" s="44" t="s">
        <v>807</v>
      </c>
      <c r="H247" s="44" t="s">
        <v>807</v>
      </c>
      <c r="I247" s="44" t="s">
        <v>807</v>
      </c>
      <c r="J247" s="44" t="s">
        <v>807</v>
      </c>
      <c r="K247" s="44" t="s">
        <v>807</v>
      </c>
      <c r="L247" s="44" t="s">
        <v>807</v>
      </c>
      <c r="M247" s="44" t="s">
        <v>807</v>
      </c>
      <c r="N247" s="42">
        <v>2013</v>
      </c>
      <c r="O247" s="42" t="s">
        <v>813</v>
      </c>
      <c r="P247" s="44" t="s">
        <v>807</v>
      </c>
      <c r="Q247" s="42" t="s">
        <v>814</v>
      </c>
      <c r="R247" s="42" t="s">
        <v>817</v>
      </c>
      <c r="S247" s="42" t="s">
        <v>817</v>
      </c>
      <c r="T247" s="42" t="s">
        <v>817</v>
      </c>
    </row>
    <row r="248" spans="1:20" ht="30" x14ac:dyDescent="0.25">
      <c r="A248" s="56" t="s">
        <v>538</v>
      </c>
      <c r="B248" s="42" t="s">
        <v>809</v>
      </c>
      <c r="C248" s="42" t="s">
        <v>519</v>
      </c>
      <c r="D248" s="58" t="s">
        <v>539</v>
      </c>
      <c r="E248" s="42" t="s">
        <v>540</v>
      </c>
      <c r="F248" s="44" t="s">
        <v>807</v>
      </c>
      <c r="G248" s="44" t="s">
        <v>807</v>
      </c>
      <c r="H248" s="44" t="s">
        <v>807</v>
      </c>
      <c r="I248" s="44" t="s">
        <v>807</v>
      </c>
      <c r="J248" s="44" t="s">
        <v>807</v>
      </c>
      <c r="K248" s="44" t="s">
        <v>807</v>
      </c>
      <c r="L248" s="44" t="s">
        <v>807</v>
      </c>
      <c r="M248" s="44" t="s">
        <v>807</v>
      </c>
      <c r="N248" s="42" t="s">
        <v>818</v>
      </c>
      <c r="O248" s="42" t="s">
        <v>815</v>
      </c>
      <c r="P248" s="44" t="s">
        <v>807</v>
      </c>
      <c r="Q248" s="42" t="s">
        <v>814</v>
      </c>
      <c r="R248" s="42" t="s">
        <v>817</v>
      </c>
      <c r="S248" s="42" t="s">
        <v>817</v>
      </c>
      <c r="T248" s="42" t="s">
        <v>817</v>
      </c>
    </row>
    <row r="249" spans="1:20" ht="30" x14ac:dyDescent="0.25">
      <c r="A249" s="56" t="s">
        <v>541</v>
      </c>
      <c r="B249" s="42" t="s">
        <v>809</v>
      </c>
      <c r="C249" s="42" t="s">
        <v>519</v>
      </c>
      <c r="D249" s="58" t="s">
        <v>542</v>
      </c>
      <c r="E249" s="42" t="s">
        <v>543</v>
      </c>
      <c r="F249" s="44" t="s">
        <v>807</v>
      </c>
      <c r="G249" s="44" t="s">
        <v>807</v>
      </c>
      <c r="H249" s="44" t="s">
        <v>807</v>
      </c>
      <c r="I249" s="44" t="s">
        <v>807</v>
      </c>
      <c r="J249" s="44" t="s">
        <v>807</v>
      </c>
      <c r="K249" s="44" t="s">
        <v>807</v>
      </c>
      <c r="L249" s="44" t="s">
        <v>807</v>
      </c>
      <c r="M249" s="44" t="s">
        <v>807</v>
      </c>
      <c r="N249" s="42" t="s">
        <v>818</v>
      </c>
      <c r="O249" s="42" t="s">
        <v>815</v>
      </c>
      <c r="P249" s="44" t="s">
        <v>807</v>
      </c>
      <c r="Q249" s="42" t="s">
        <v>814</v>
      </c>
      <c r="R249" s="42" t="s">
        <v>817</v>
      </c>
      <c r="S249" s="42" t="s">
        <v>817</v>
      </c>
      <c r="T249" s="42" t="s">
        <v>817</v>
      </c>
    </row>
    <row r="250" spans="1:20" ht="30" x14ac:dyDescent="0.25">
      <c r="A250" s="56" t="s">
        <v>544</v>
      </c>
      <c r="B250" s="42" t="s">
        <v>809</v>
      </c>
      <c r="C250" s="42" t="s">
        <v>519</v>
      </c>
      <c r="D250" s="58" t="s">
        <v>545</v>
      </c>
      <c r="E250" s="42" t="s">
        <v>546</v>
      </c>
      <c r="F250" s="44" t="s">
        <v>807</v>
      </c>
      <c r="G250" s="44" t="s">
        <v>807</v>
      </c>
      <c r="H250" s="44" t="s">
        <v>807</v>
      </c>
      <c r="I250" s="44" t="s">
        <v>807</v>
      </c>
      <c r="J250" s="44" t="s">
        <v>807</v>
      </c>
      <c r="K250" s="44" t="s">
        <v>807</v>
      </c>
      <c r="L250" s="44" t="s">
        <v>807</v>
      </c>
      <c r="M250" s="44" t="s">
        <v>807</v>
      </c>
      <c r="N250" s="42" t="s">
        <v>815</v>
      </c>
      <c r="O250" s="42" t="s">
        <v>813</v>
      </c>
      <c r="P250" s="44" t="s">
        <v>807</v>
      </c>
      <c r="Q250" s="42" t="s">
        <v>811</v>
      </c>
      <c r="R250" s="42" t="s">
        <v>817</v>
      </c>
      <c r="S250" s="42" t="s">
        <v>817</v>
      </c>
      <c r="T250" s="42" t="s">
        <v>817</v>
      </c>
    </row>
    <row r="251" spans="1:20" ht="30" x14ac:dyDescent="0.25">
      <c r="A251" s="56" t="s">
        <v>547</v>
      </c>
      <c r="B251" s="42" t="s">
        <v>809</v>
      </c>
      <c r="C251" s="42" t="s">
        <v>519</v>
      </c>
      <c r="D251" s="58" t="s">
        <v>548</v>
      </c>
      <c r="E251" s="42" t="s">
        <v>549</v>
      </c>
      <c r="F251" s="44" t="s">
        <v>807</v>
      </c>
      <c r="G251" s="44" t="s">
        <v>807</v>
      </c>
      <c r="H251" s="44" t="s">
        <v>807</v>
      </c>
      <c r="I251" s="44" t="s">
        <v>807</v>
      </c>
      <c r="J251" s="44" t="s">
        <v>807</v>
      </c>
      <c r="K251" s="44" t="s">
        <v>807</v>
      </c>
      <c r="L251" s="44" t="s">
        <v>807</v>
      </c>
      <c r="M251" s="44" t="s">
        <v>807</v>
      </c>
      <c r="N251" s="42" t="s">
        <v>815</v>
      </c>
      <c r="O251" s="42" t="s">
        <v>813</v>
      </c>
      <c r="P251" s="44" t="s">
        <v>807</v>
      </c>
      <c r="Q251" s="42" t="s">
        <v>811</v>
      </c>
      <c r="R251" s="42" t="s">
        <v>817</v>
      </c>
      <c r="S251" s="42" t="s">
        <v>817</v>
      </c>
      <c r="T251" s="42" t="s">
        <v>817</v>
      </c>
    </row>
    <row r="252" spans="1:20" ht="30" x14ac:dyDescent="0.25">
      <c r="A252" s="56" t="s">
        <v>550</v>
      </c>
      <c r="B252" s="42" t="s">
        <v>809</v>
      </c>
      <c r="C252" s="42" t="s">
        <v>519</v>
      </c>
      <c r="D252" s="58" t="s">
        <v>551</v>
      </c>
      <c r="E252" s="42" t="s">
        <v>552</v>
      </c>
      <c r="F252" s="44" t="s">
        <v>807</v>
      </c>
      <c r="G252" s="44" t="s">
        <v>807</v>
      </c>
      <c r="H252" s="44" t="s">
        <v>807</v>
      </c>
      <c r="I252" s="44" t="s">
        <v>807</v>
      </c>
      <c r="J252" s="44" t="s">
        <v>807</v>
      </c>
      <c r="K252" s="44" t="s">
        <v>807</v>
      </c>
      <c r="L252" s="44" t="s">
        <v>807</v>
      </c>
      <c r="M252" s="44" t="s">
        <v>807</v>
      </c>
      <c r="N252" s="42" t="s">
        <v>815</v>
      </c>
      <c r="O252" s="42" t="s">
        <v>813</v>
      </c>
      <c r="P252" s="44" t="s">
        <v>807</v>
      </c>
      <c r="Q252" s="42" t="s">
        <v>811</v>
      </c>
      <c r="R252" s="42" t="s">
        <v>817</v>
      </c>
      <c r="S252" s="42" t="s">
        <v>817</v>
      </c>
      <c r="T252" s="42" t="s">
        <v>817</v>
      </c>
    </row>
    <row r="253" spans="1:20" ht="30" x14ac:dyDescent="0.25">
      <c r="A253" s="56" t="s">
        <v>553</v>
      </c>
      <c r="B253" s="42" t="s">
        <v>809</v>
      </c>
      <c r="C253" s="42" t="s">
        <v>519</v>
      </c>
      <c r="D253" s="58" t="s">
        <v>554</v>
      </c>
      <c r="E253" s="42" t="s">
        <v>555</v>
      </c>
      <c r="F253" s="44" t="s">
        <v>807</v>
      </c>
      <c r="G253" s="44" t="s">
        <v>807</v>
      </c>
      <c r="H253" s="44" t="s">
        <v>807</v>
      </c>
      <c r="I253" s="44" t="s">
        <v>807</v>
      </c>
      <c r="J253" s="44" t="s">
        <v>807</v>
      </c>
      <c r="K253" s="44" t="s">
        <v>807</v>
      </c>
      <c r="L253" s="44" t="s">
        <v>807</v>
      </c>
      <c r="M253" s="44" t="s">
        <v>807</v>
      </c>
      <c r="N253" s="42" t="s">
        <v>815</v>
      </c>
      <c r="O253" s="42" t="s">
        <v>813</v>
      </c>
      <c r="P253" s="44" t="s">
        <v>807</v>
      </c>
      <c r="Q253" s="42" t="s">
        <v>811</v>
      </c>
      <c r="R253" s="42" t="s">
        <v>817</v>
      </c>
      <c r="S253" s="42" t="s">
        <v>817</v>
      </c>
      <c r="T253" s="42" t="s">
        <v>817</v>
      </c>
    </row>
    <row r="254" spans="1:20" ht="30" x14ac:dyDescent="0.25">
      <c r="A254" s="56" t="s">
        <v>556</v>
      </c>
      <c r="B254" s="42" t="s">
        <v>809</v>
      </c>
      <c r="C254" s="42" t="s">
        <v>519</v>
      </c>
      <c r="D254" s="58" t="s">
        <v>557</v>
      </c>
      <c r="E254" s="42" t="s">
        <v>558</v>
      </c>
      <c r="F254" s="44" t="s">
        <v>807</v>
      </c>
      <c r="G254" s="44" t="s">
        <v>807</v>
      </c>
      <c r="H254" s="44" t="s">
        <v>807</v>
      </c>
      <c r="I254" s="44" t="s">
        <v>807</v>
      </c>
      <c r="J254" s="44" t="s">
        <v>807</v>
      </c>
      <c r="K254" s="44" t="s">
        <v>807</v>
      </c>
      <c r="L254" s="44" t="s">
        <v>807</v>
      </c>
      <c r="M254" s="44" t="s">
        <v>807</v>
      </c>
      <c r="N254" s="42" t="s">
        <v>815</v>
      </c>
      <c r="O254" s="42" t="s">
        <v>815</v>
      </c>
      <c r="P254" s="44" t="s">
        <v>807</v>
      </c>
      <c r="Q254" s="42" t="s">
        <v>817</v>
      </c>
      <c r="R254" s="42" t="s">
        <v>817</v>
      </c>
      <c r="S254" s="42" t="s">
        <v>817</v>
      </c>
      <c r="T254" s="42" t="s">
        <v>817</v>
      </c>
    </row>
    <row r="255" spans="1:20" ht="30" x14ac:dyDescent="0.25">
      <c r="A255" s="56">
        <v>596</v>
      </c>
      <c r="B255" s="42" t="s">
        <v>808</v>
      </c>
      <c r="C255" s="42" t="s">
        <v>519</v>
      </c>
      <c r="D255" s="58" t="s">
        <v>559</v>
      </c>
      <c r="E255" s="42" t="s">
        <v>40</v>
      </c>
      <c r="F255" s="44" t="s">
        <v>807</v>
      </c>
      <c r="G255" s="44" t="s">
        <v>807</v>
      </c>
      <c r="H255" s="44" t="s">
        <v>807</v>
      </c>
      <c r="I255" s="44" t="s">
        <v>807</v>
      </c>
      <c r="J255" s="44" t="s">
        <v>807</v>
      </c>
      <c r="K255" s="44" t="s">
        <v>807</v>
      </c>
      <c r="L255" s="44" t="s">
        <v>807</v>
      </c>
      <c r="M255" s="44" t="s">
        <v>807</v>
      </c>
      <c r="N255" s="42">
        <v>2011</v>
      </c>
      <c r="O255" s="42" t="s">
        <v>820</v>
      </c>
      <c r="P255" s="44" t="s">
        <v>807</v>
      </c>
      <c r="Q255" s="42" t="s">
        <v>814</v>
      </c>
      <c r="R255" s="42" t="s">
        <v>817</v>
      </c>
      <c r="S255" s="42" t="s">
        <v>817</v>
      </c>
      <c r="T255" s="42" t="s">
        <v>817</v>
      </c>
    </row>
    <row r="256" spans="1:20" x14ac:dyDescent="0.25">
      <c r="A256" s="56" t="s">
        <v>560</v>
      </c>
      <c r="B256" s="42" t="s">
        <v>809</v>
      </c>
      <c r="C256" s="42" t="s">
        <v>519</v>
      </c>
      <c r="D256" s="58" t="s">
        <v>561</v>
      </c>
      <c r="E256" s="42" t="s">
        <v>562</v>
      </c>
      <c r="F256" s="44" t="s">
        <v>807</v>
      </c>
      <c r="G256" s="44" t="s">
        <v>807</v>
      </c>
      <c r="H256" s="44" t="s">
        <v>807</v>
      </c>
      <c r="I256" s="44" t="s">
        <v>807</v>
      </c>
      <c r="J256" s="44" t="s">
        <v>807</v>
      </c>
      <c r="K256" s="44" t="s">
        <v>807</v>
      </c>
      <c r="L256" s="44" t="s">
        <v>807</v>
      </c>
      <c r="M256" s="44" t="s">
        <v>807</v>
      </c>
      <c r="N256" s="42" t="s">
        <v>821</v>
      </c>
      <c r="O256" s="42" t="s">
        <v>813</v>
      </c>
      <c r="P256" s="44" t="s">
        <v>807</v>
      </c>
      <c r="Q256" s="42" t="s">
        <v>814</v>
      </c>
      <c r="R256" s="42" t="s">
        <v>817</v>
      </c>
      <c r="S256" s="42" t="s">
        <v>817</v>
      </c>
      <c r="T256" s="42" t="s">
        <v>817</v>
      </c>
    </row>
    <row r="257" spans="1:20" x14ac:dyDescent="0.25">
      <c r="A257" s="56" t="s">
        <v>569</v>
      </c>
      <c r="B257" s="42" t="s">
        <v>809</v>
      </c>
      <c r="C257" s="42" t="s">
        <v>519</v>
      </c>
      <c r="D257" s="58" t="s">
        <v>570</v>
      </c>
      <c r="E257" s="42" t="s">
        <v>571</v>
      </c>
      <c r="F257" s="44" t="s">
        <v>807</v>
      </c>
      <c r="G257" s="44" t="s">
        <v>807</v>
      </c>
      <c r="H257" s="44" t="s">
        <v>807</v>
      </c>
      <c r="I257" s="44" t="s">
        <v>807</v>
      </c>
      <c r="J257" s="44" t="s">
        <v>807</v>
      </c>
      <c r="K257" s="44" t="s">
        <v>807</v>
      </c>
      <c r="L257" s="44" t="s">
        <v>807</v>
      </c>
      <c r="M257" s="44" t="s">
        <v>807</v>
      </c>
      <c r="N257" s="42" t="s">
        <v>821</v>
      </c>
      <c r="O257" s="42" t="s">
        <v>813</v>
      </c>
      <c r="P257" s="44" t="s">
        <v>807</v>
      </c>
      <c r="Q257" s="42" t="s">
        <v>814</v>
      </c>
      <c r="R257" s="42" t="s">
        <v>817</v>
      </c>
      <c r="S257" s="42" t="s">
        <v>817</v>
      </c>
      <c r="T257" s="42" t="s">
        <v>817</v>
      </c>
    </row>
    <row r="258" spans="1:20" x14ac:dyDescent="0.25">
      <c r="A258" s="56" t="s">
        <v>572</v>
      </c>
      <c r="B258" s="42" t="s">
        <v>809</v>
      </c>
      <c r="C258" s="42" t="s">
        <v>519</v>
      </c>
      <c r="D258" s="58" t="s">
        <v>573</v>
      </c>
      <c r="E258" s="42" t="s">
        <v>574</v>
      </c>
      <c r="F258" s="44" t="s">
        <v>807</v>
      </c>
      <c r="G258" s="44" t="s">
        <v>807</v>
      </c>
      <c r="H258" s="44" t="s">
        <v>807</v>
      </c>
      <c r="I258" s="44" t="s">
        <v>807</v>
      </c>
      <c r="J258" s="44" t="s">
        <v>807</v>
      </c>
      <c r="K258" s="44" t="s">
        <v>807</v>
      </c>
      <c r="L258" s="44" t="s">
        <v>807</v>
      </c>
      <c r="M258" s="44" t="s">
        <v>807</v>
      </c>
      <c r="N258" s="42" t="s">
        <v>821</v>
      </c>
      <c r="O258" s="42" t="s">
        <v>813</v>
      </c>
      <c r="P258" s="44" t="s">
        <v>807</v>
      </c>
      <c r="Q258" s="42" t="s">
        <v>814</v>
      </c>
      <c r="R258" s="42" t="s">
        <v>817</v>
      </c>
      <c r="S258" s="42" t="s">
        <v>817</v>
      </c>
      <c r="T258" s="42" t="s">
        <v>817</v>
      </c>
    </row>
    <row r="259" spans="1:20" x14ac:dyDescent="0.25">
      <c r="A259" s="56" t="s">
        <v>575</v>
      </c>
      <c r="B259" s="42" t="s">
        <v>809</v>
      </c>
      <c r="C259" s="42" t="s">
        <v>519</v>
      </c>
      <c r="D259" s="58" t="s">
        <v>576</v>
      </c>
      <c r="E259" s="42" t="s">
        <v>577</v>
      </c>
      <c r="F259" s="44" t="s">
        <v>807</v>
      </c>
      <c r="G259" s="44" t="s">
        <v>807</v>
      </c>
      <c r="H259" s="44" t="s">
        <v>807</v>
      </c>
      <c r="I259" s="44" t="s">
        <v>807</v>
      </c>
      <c r="J259" s="44" t="s">
        <v>807</v>
      </c>
      <c r="K259" s="44" t="s">
        <v>807</v>
      </c>
      <c r="L259" s="44" t="s">
        <v>807</v>
      </c>
      <c r="M259" s="44" t="s">
        <v>807</v>
      </c>
      <c r="N259" s="42">
        <v>2011</v>
      </c>
      <c r="O259" s="42">
        <v>2020</v>
      </c>
      <c r="P259" s="44" t="s">
        <v>807</v>
      </c>
      <c r="Q259" s="42" t="s">
        <v>814</v>
      </c>
      <c r="R259" s="42" t="s">
        <v>817</v>
      </c>
      <c r="S259" s="42" t="s">
        <v>817</v>
      </c>
      <c r="T259" s="42" t="s">
        <v>817</v>
      </c>
    </row>
    <row r="260" spans="1:20" x14ac:dyDescent="0.25">
      <c r="A260" s="56" t="s">
        <v>578</v>
      </c>
      <c r="B260" s="42" t="s">
        <v>809</v>
      </c>
      <c r="C260" s="42" t="s">
        <v>519</v>
      </c>
      <c r="D260" s="58" t="s">
        <v>579</v>
      </c>
      <c r="E260" s="42" t="s">
        <v>568</v>
      </c>
      <c r="F260" s="44" t="s">
        <v>807</v>
      </c>
      <c r="G260" s="44" t="s">
        <v>807</v>
      </c>
      <c r="H260" s="44" t="s">
        <v>807</v>
      </c>
      <c r="I260" s="44" t="s">
        <v>807</v>
      </c>
      <c r="J260" s="44" t="s">
        <v>807</v>
      </c>
      <c r="K260" s="44" t="s">
        <v>807</v>
      </c>
      <c r="L260" s="44" t="s">
        <v>807</v>
      </c>
      <c r="M260" s="44" t="s">
        <v>807</v>
      </c>
      <c r="N260" s="42">
        <v>2011</v>
      </c>
      <c r="O260" s="42">
        <v>2018</v>
      </c>
      <c r="P260" s="44" t="s">
        <v>807</v>
      </c>
      <c r="Q260" s="42" t="s">
        <v>814</v>
      </c>
      <c r="R260" s="42" t="s">
        <v>817</v>
      </c>
      <c r="S260" s="42" t="s">
        <v>817</v>
      </c>
      <c r="T260" s="42" t="s">
        <v>817</v>
      </c>
    </row>
    <row r="261" spans="1:20" x14ac:dyDescent="0.25">
      <c r="A261" s="56" t="s">
        <v>580</v>
      </c>
      <c r="B261" s="42" t="s">
        <v>809</v>
      </c>
      <c r="C261" s="42" t="s">
        <v>519</v>
      </c>
      <c r="D261" s="58" t="s">
        <v>581</v>
      </c>
      <c r="E261" s="42" t="s">
        <v>582</v>
      </c>
      <c r="F261" s="44" t="s">
        <v>807</v>
      </c>
      <c r="G261" s="44" t="s">
        <v>807</v>
      </c>
      <c r="H261" s="44" t="s">
        <v>807</v>
      </c>
      <c r="I261" s="44" t="s">
        <v>807</v>
      </c>
      <c r="J261" s="44" t="s">
        <v>807</v>
      </c>
      <c r="K261" s="44" t="s">
        <v>807</v>
      </c>
      <c r="L261" s="44" t="s">
        <v>807</v>
      </c>
      <c r="M261" s="44" t="s">
        <v>807</v>
      </c>
      <c r="N261" s="42">
        <v>2011</v>
      </c>
      <c r="O261" s="42">
        <v>2018</v>
      </c>
      <c r="P261" s="44" t="s">
        <v>807</v>
      </c>
      <c r="Q261" s="42" t="s">
        <v>814</v>
      </c>
      <c r="R261" s="42" t="s">
        <v>817</v>
      </c>
      <c r="S261" s="42" t="s">
        <v>817</v>
      </c>
      <c r="T261" s="42" t="s">
        <v>817</v>
      </c>
    </row>
    <row r="262" spans="1:20" x14ac:dyDescent="0.25">
      <c r="A262" s="56" t="s">
        <v>583</v>
      </c>
      <c r="B262" s="42" t="s">
        <v>809</v>
      </c>
      <c r="C262" s="42" t="s">
        <v>519</v>
      </c>
      <c r="D262" s="58" t="s">
        <v>584</v>
      </c>
      <c r="E262" s="42" t="s">
        <v>585</v>
      </c>
      <c r="F262" s="44" t="s">
        <v>807</v>
      </c>
      <c r="G262" s="44" t="s">
        <v>807</v>
      </c>
      <c r="H262" s="44" t="s">
        <v>807</v>
      </c>
      <c r="I262" s="44" t="s">
        <v>807</v>
      </c>
      <c r="J262" s="44" t="s">
        <v>807</v>
      </c>
      <c r="K262" s="44" t="s">
        <v>807</v>
      </c>
      <c r="L262" s="44" t="s">
        <v>807</v>
      </c>
      <c r="M262" s="44" t="s">
        <v>807</v>
      </c>
      <c r="N262" s="42">
        <v>2011</v>
      </c>
      <c r="O262" s="42">
        <v>2018</v>
      </c>
      <c r="P262" s="44" t="s">
        <v>807</v>
      </c>
      <c r="Q262" s="42" t="s">
        <v>814</v>
      </c>
      <c r="R262" s="42" t="s">
        <v>817</v>
      </c>
      <c r="S262" s="42" t="s">
        <v>817</v>
      </c>
      <c r="T262" s="42" t="s">
        <v>817</v>
      </c>
    </row>
    <row r="263" spans="1:20" x14ac:dyDescent="0.25">
      <c r="A263" s="56" t="s">
        <v>586</v>
      </c>
      <c r="B263" s="42" t="s">
        <v>809</v>
      </c>
      <c r="C263" s="42" t="s">
        <v>519</v>
      </c>
      <c r="D263" s="58" t="s">
        <v>587</v>
      </c>
      <c r="E263" s="42" t="s">
        <v>588</v>
      </c>
      <c r="F263" s="44" t="s">
        <v>807</v>
      </c>
      <c r="G263" s="44" t="s">
        <v>807</v>
      </c>
      <c r="H263" s="44" t="s">
        <v>807</v>
      </c>
      <c r="I263" s="44" t="s">
        <v>807</v>
      </c>
      <c r="J263" s="44" t="s">
        <v>807</v>
      </c>
      <c r="K263" s="44" t="s">
        <v>807</v>
      </c>
      <c r="L263" s="44" t="s">
        <v>807</v>
      </c>
      <c r="M263" s="44" t="s">
        <v>807</v>
      </c>
      <c r="N263" s="42">
        <v>2011</v>
      </c>
      <c r="O263" s="42">
        <v>2017</v>
      </c>
      <c r="P263" s="44" t="s">
        <v>807</v>
      </c>
      <c r="Q263" s="42" t="s">
        <v>814</v>
      </c>
      <c r="R263" s="42" t="s">
        <v>817</v>
      </c>
      <c r="S263" s="42" t="s">
        <v>817</v>
      </c>
      <c r="T263" s="42" t="s">
        <v>817</v>
      </c>
    </row>
    <row r="264" spans="1:20" x14ac:dyDescent="0.25">
      <c r="A264" s="56" t="s">
        <v>589</v>
      </c>
      <c r="B264" s="42" t="s">
        <v>809</v>
      </c>
      <c r="C264" s="42" t="s">
        <v>519</v>
      </c>
      <c r="D264" s="58" t="s">
        <v>590</v>
      </c>
      <c r="E264" s="42" t="s">
        <v>591</v>
      </c>
      <c r="F264" s="44" t="s">
        <v>807</v>
      </c>
      <c r="G264" s="44" t="s">
        <v>807</v>
      </c>
      <c r="H264" s="44" t="s">
        <v>807</v>
      </c>
      <c r="I264" s="44" t="s">
        <v>807</v>
      </c>
      <c r="J264" s="44" t="s">
        <v>807</v>
      </c>
      <c r="K264" s="44" t="s">
        <v>807</v>
      </c>
      <c r="L264" s="44" t="s">
        <v>807</v>
      </c>
      <c r="M264" s="44" t="s">
        <v>807</v>
      </c>
      <c r="N264" s="42">
        <v>2011</v>
      </c>
      <c r="O264" s="42">
        <v>2018</v>
      </c>
      <c r="P264" s="44" t="s">
        <v>807</v>
      </c>
      <c r="Q264" s="42" t="s">
        <v>814</v>
      </c>
      <c r="R264" s="42" t="s">
        <v>817</v>
      </c>
      <c r="S264" s="42" t="s">
        <v>817</v>
      </c>
      <c r="T264" s="42" t="s">
        <v>817</v>
      </c>
    </row>
    <row r="265" spans="1:20" ht="30" x14ac:dyDescent="0.25">
      <c r="A265" s="56">
        <v>3169</v>
      </c>
      <c r="B265" s="42" t="s">
        <v>809</v>
      </c>
      <c r="C265" s="42" t="s">
        <v>519</v>
      </c>
      <c r="D265" s="58" t="s">
        <v>592</v>
      </c>
      <c r="E265" s="42" t="s">
        <v>593</v>
      </c>
      <c r="F265" s="44" t="s">
        <v>807</v>
      </c>
      <c r="G265" s="44" t="s">
        <v>807</v>
      </c>
      <c r="H265" s="44" t="s">
        <v>807</v>
      </c>
      <c r="I265" s="44" t="s">
        <v>807</v>
      </c>
      <c r="J265" s="44" t="s">
        <v>807</v>
      </c>
      <c r="K265" s="44" t="s">
        <v>807</v>
      </c>
      <c r="L265" s="44" t="s">
        <v>807</v>
      </c>
      <c r="M265" s="44" t="s">
        <v>807</v>
      </c>
      <c r="N265" s="42" t="s">
        <v>815</v>
      </c>
      <c r="O265" s="42" t="s">
        <v>815</v>
      </c>
      <c r="P265" s="44" t="s">
        <v>807</v>
      </c>
      <c r="Q265" s="42" t="s">
        <v>817</v>
      </c>
      <c r="R265" s="42" t="s">
        <v>817</v>
      </c>
      <c r="S265" s="42" t="s">
        <v>817</v>
      </c>
      <c r="T265" s="42" t="s">
        <v>817</v>
      </c>
    </row>
    <row r="266" spans="1:20" ht="30" x14ac:dyDescent="0.25">
      <c r="A266" s="56" t="s">
        <v>594</v>
      </c>
      <c r="B266" s="42" t="s">
        <v>809</v>
      </c>
      <c r="C266" s="42" t="s">
        <v>519</v>
      </c>
      <c r="D266" s="58" t="s">
        <v>595</v>
      </c>
      <c r="E266" s="42" t="s">
        <v>596</v>
      </c>
      <c r="F266" s="44" t="s">
        <v>807</v>
      </c>
      <c r="G266" s="44" t="s">
        <v>807</v>
      </c>
      <c r="H266" s="44" t="s">
        <v>807</v>
      </c>
      <c r="I266" s="44" t="s">
        <v>807</v>
      </c>
      <c r="J266" s="44" t="s">
        <v>807</v>
      </c>
      <c r="K266" s="44" t="s">
        <v>807</v>
      </c>
      <c r="L266" s="44" t="s">
        <v>807</v>
      </c>
      <c r="M266" s="44" t="s">
        <v>807</v>
      </c>
      <c r="N266" s="42" t="s">
        <v>815</v>
      </c>
      <c r="O266" s="42" t="s">
        <v>813</v>
      </c>
      <c r="P266" s="44" t="s">
        <v>807</v>
      </c>
      <c r="Q266" s="42" t="s">
        <v>814</v>
      </c>
      <c r="R266" s="42" t="s">
        <v>817</v>
      </c>
      <c r="S266" s="42" t="s">
        <v>817</v>
      </c>
      <c r="T266" s="42" t="s">
        <v>817</v>
      </c>
    </row>
    <row r="267" spans="1:20" ht="60" x14ac:dyDescent="0.25">
      <c r="A267" s="46"/>
      <c r="B267" s="42"/>
      <c r="C267" s="42" t="s">
        <v>597</v>
      </c>
      <c r="D267" s="51" t="s">
        <v>598</v>
      </c>
      <c r="E267" s="42">
        <v>0</v>
      </c>
      <c r="F267" s="42">
        <f t="shared" ref="F267:M267" si="22">F268+F269</f>
        <v>0</v>
      </c>
      <c r="G267" s="42">
        <f t="shared" si="22"/>
        <v>0</v>
      </c>
      <c r="H267" s="42">
        <f t="shared" si="22"/>
        <v>459.27</v>
      </c>
      <c r="I267" s="42">
        <f t="shared" si="22"/>
        <v>0</v>
      </c>
      <c r="J267" s="42">
        <f t="shared" si="22"/>
        <v>206.22199999999998</v>
      </c>
      <c r="K267" s="42">
        <f t="shared" si="22"/>
        <v>0</v>
      </c>
      <c r="L267" s="42">
        <f t="shared" si="22"/>
        <v>383.65499999999997</v>
      </c>
      <c r="M267" s="42">
        <f t="shared" si="22"/>
        <v>0</v>
      </c>
      <c r="N267" s="44" t="s">
        <v>807</v>
      </c>
      <c r="O267" s="44" t="s">
        <v>807</v>
      </c>
      <c r="P267" s="44" t="s">
        <v>807</v>
      </c>
      <c r="Q267" s="44" t="s">
        <v>807</v>
      </c>
      <c r="R267" s="44" t="s">
        <v>807</v>
      </c>
      <c r="S267" s="44" t="s">
        <v>807</v>
      </c>
      <c r="T267" s="44" t="s">
        <v>807</v>
      </c>
    </row>
    <row r="268" spans="1:20" ht="45" x14ac:dyDescent="0.25">
      <c r="A268" s="46"/>
      <c r="B268" s="42"/>
      <c r="C268" s="42" t="s">
        <v>599</v>
      </c>
      <c r="D268" s="51" t="s">
        <v>600</v>
      </c>
      <c r="E268" s="42">
        <v>0</v>
      </c>
      <c r="F268" s="42">
        <v>0</v>
      </c>
      <c r="G268" s="42">
        <v>0</v>
      </c>
      <c r="H268" s="42">
        <v>0</v>
      </c>
      <c r="I268" s="42">
        <v>0</v>
      </c>
      <c r="J268" s="42">
        <v>0</v>
      </c>
      <c r="K268" s="42">
        <v>0</v>
      </c>
      <c r="L268" s="42">
        <v>0</v>
      </c>
      <c r="M268" s="42">
        <v>0</v>
      </c>
      <c r="N268" s="42">
        <v>0</v>
      </c>
      <c r="O268" s="42">
        <v>0</v>
      </c>
      <c r="P268" s="42">
        <v>0</v>
      </c>
      <c r="Q268" s="42">
        <v>0</v>
      </c>
      <c r="R268" s="42">
        <v>0</v>
      </c>
      <c r="S268" s="42">
        <v>0</v>
      </c>
      <c r="T268" s="42">
        <v>0</v>
      </c>
    </row>
    <row r="269" spans="1:20" ht="45" x14ac:dyDescent="0.25">
      <c r="A269" s="46"/>
      <c r="B269" s="42"/>
      <c r="C269" s="42" t="s">
        <v>601</v>
      </c>
      <c r="D269" s="51" t="s">
        <v>602</v>
      </c>
      <c r="E269" s="42" t="s">
        <v>40</v>
      </c>
      <c r="F269" s="46">
        <f>SUM(F270:F286)</f>
        <v>0</v>
      </c>
      <c r="G269" s="46">
        <f t="shared" ref="G269:M269" si="23">SUM(G270:G286)</f>
        <v>0</v>
      </c>
      <c r="H269" s="46">
        <f t="shared" si="23"/>
        <v>459.27</v>
      </c>
      <c r="I269" s="46">
        <f t="shared" si="23"/>
        <v>0</v>
      </c>
      <c r="J269" s="46">
        <f t="shared" si="23"/>
        <v>206.22199999999998</v>
      </c>
      <c r="K269" s="46">
        <f t="shared" si="23"/>
        <v>0</v>
      </c>
      <c r="L269" s="46">
        <f t="shared" si="23"/>
        <v>383.65499999999997</v>
      </c>
      <c r="M269" s="46">
        <f t="shared" si="23"/>
        <v>0</v>
      </c>
      <c r="N269" s="44" t="s">
        <v>807</v>
      </c>
      <c r="O269" s="44" t="s">
        <v>807</v>
      </c>
      <c r="P269" s="44" t="s">
        <v>807</v>
      </c>
      <c r="Q269" s="44" t="s">
        <v>807</v>
      </c>
      <c r="R269" s="44" t="s">
        <v>807</v>
      </c>
      <c r="S269" s="44" t="s">
        <v>807</v>
      </c>
      <c r="T269" s="44" t="s">
        <v>807</v>
      </c>
    </row>
    <row r="270" spans="1:20" x14ac:dyDescent="0.25">
      <c r="A270" s="56">
        <v>52</v>
      </c>
      <c r="B270" s="42" t="s">
        <v>809</v>
      </c>
      <c r="C270" s="42" t="s">
        <v>601</v>
      </c>
      <c r="D270" s="58" t="s">
        <v>603</v>
      </c>
      <c r="E270" s="42" t="s">
        <v>604</v>
      </c>
      <c r="F270" s="44" t="s">
        <v>807</v>
      </c>
      <c r="G270" s="44" t="s">
        <v>807</v>
      </c>
      <c r="H270" s="42">
        <v>32</v>
      </c>
      <c r="I270" s="44" t="s">
        <v>807</v>
      </c>
      <c r="J270" s="44" t="s">
        <v>807</v>
      </c>
      <c r="K270" s="44" t="s">
        <v>807</v>
      </c>
      <c r="L270" s="44" t="s">
        <v>807</v>
      </c>
      <c r="M270" s="44" t="s">
        <v>807</v>
      </c>
      <c r="N270" s="42">
        <v>2019</v>
      </c>
      <c r="O270" s="42">
        <v>2021</v>
      </c>
      <c r="P270" s="44" t="s">
        <v>807</v>
      </c>
      <c r="Q270" s="42" t="s">
        <v>814</v>
      </c>
      <c r="R270" s="42" t="s">
        <v>826</v>
      </c>
      <c r="S270" s="42" t="s">
        <v>814</v>
      </c>
      <c r="T270" s="42" t="s">
        <v>826</v>
      </c>
    </row>
    <row r="271" spans="1:20" ht="30" x14ac:dyDescent="0.25">
      <c r="A271" s="56">
        <v>2630</v>
      </c>
      <c r="B271" s="42" t="s">
        <v>809</v>
      </c>
      <c r="C271" s="42" t="s">
        <v>601</v>
      </c>
      <c r="D271" s="58" t="s">
        <v>605</v>
      </c>
      <c r="E271" s="42" t="s">
        <v>606</v>
      </c>
      <c r="F271" s="44" t="s">
        <v>807</v>
      </c>
      <c r="G271" s="44" t="s">
        <v>807</v>
      </c>
      <c r="H271" s="44" t="s">
        <v>807</v>
      </c>
      <c r="I271" s="44" t="s">
        <v>807</v>
      </c>
      <c r="J271" s="42">
        <v>49.71</v>
      </c>
      <c r="K271" s="44" t="s">
        <v>807</v>
      </c>
      <c r="L271" s="44" t="s">
        <v>807</v>
      </c>
      <c r="M271" s="44" t="s">
        <v>807</v>
      </c>
      <c r="N271" s="42">
        <v>2014</v>
      </c>
      <c r="O271" s="42">
        <v>2017</v>
      </c>
      <c r="P271" s="44" t="s">
        <v>807</v>
      </c>
      <c r="Q271" s="42" t="s">
        <v>814</v>
      </c>
      <c r="R271" s="42" t="s">
        <v>814</v>
      </c>
      <c r="S271" s="42" t="s">
        <v>814</v>
      </c>
      <c r="T271" s="42" t="s">
        <v>814</v>
      </c>
    </row>
    <row r="272" spans="1:20" ht="120" x14ac:dyDescent="0.25">
      <c r="A272" s="56">
        <v>255</v>
      </c>
      <c r="B272" s="42" t="s">
        <v>809</v>
      </c>
      <c r="C272" s="42" t="s">
        <v>601</v>
      </c>
      <c r="D272" s="58" t="s">
        <v>607</v>
      </c>
      <c r="E272" s="42" t="s">
        <v>491</v>
      </c>
      <c r="F272" s="44" t="s">
        <v>807</v>
      </c>
      <c r="G272" s="44" t="s">
        <v>807</v>
      </c>
      <c r="H272" s="44" t="s">
        <v>807</v>
      </c>
      <c r="I272" s="44" t="s">
        <v>807</v>
      </c>
      <c r="J272" s="42">
        <v>3.5419999999999998</v>
      </c>
      <c r="K272" s="44" t="s">
        <v>807</v>
      </c>
      <c r="L272" s="44" t="s">
        <v>807</v>
      </c>
      <c r="M272" s="44" t="s">
        <v>807</v>
      </c>
      <c r="N272" s="42" t="s">
        <v>812</v>
      </c>
      <c r="O272" s="42" t="s">
        <v>813</v>
      </c>
      <c r="P272" s="44" t="s">
        <v>807</v>
      </c>
      <c r="Q272" s="42" t="s">
        <v>814</v>
      </c>
      <c r="R272" s="42" t="s">
        <v>814</v>
      </c>
      <c r="S272" s="42" t="s">
        <v>814</v>
      </c>
      <c r="T272" s="42" t="s">
        <v>814</v>
      </c>
    </row>
    <row r="273" spans="1:20" x14ac:dyDescent="0.25">
      <c r="A273" s="56">
        <v>277</v>
      </c>
      <c r="B273" s="42" t="s">
        <v>809</v>
      </c>
      <c r="C273" s="42" t="s">
        <v>601</v>
      </c>
      <c r="D273" s="58" t="s">
        <v>608</v>
      </c>
      <c r="E273" s="42" t="s">
        <v>609</v>
      </c>
      <c r="F273" s="44" t="s">
        <v>807</v>
      </c>
      <c r="G273" s="44" t="s">
        <v>807</v>
      </c>
      <c r="H273" s="42">
        <v>80</v>
      </c>
      <c r="I273" s="44" t="s">
        <v>807</v>
      </c>
      <c r="J273" s="44" t="s">
        <v>807</v>
      </c>
      <c r="K273" s="44" t="s">
        <v>807</v>
      </c>
      <c r="L273" s="44" t="s">
        <v>807</v>
      </c>
      <c r="M273" s="44" t="s">
        <v>807</v>
      </c>
      <c r="N273" s="42" t="s">
        <v>815</v>
      </c>
      <c r="O273" s="42" t="s">
        <v>816</v>
      </c>
      <c r="P273" s="44" t="s">
        <v>807</v>
      </c>
      <c r="Q273" s="42" t="s">
        <v>811</v>
      </c>
      <c r="R273" s="42" t="s">
        <v>817</v>
      </c>
      <c r="S273" s="42" t="s">
        <v>814</v>
      </c>
      <c r="T273" s="42" t="s">
        <v>817</v>
      </c>
    </row>
    <row r="274" spans="1:20" ht="60" x14ac:dyDescent="0.25">
      <c r="A274" s="56">
        <v>2616</v>
      </c>
      <c r="B274" s="42" t="s">
        <v>809</v>
      </c>
      <c r="C274" s="42" t="s">
        <v>601</v>
      </c>
      <c r="D274" s="58" t="s">
        <v>610</v>
      </c>
      <c r="E274" s="42" t="s">
        <v>611</v>
      </c>
      <c r="F274" s="44" t="s">
        <v>807</v>
      </c>
      <c r="G274" s="44" t="s">
        <v>807</v>
      </c>
      <c r="H274" s="42">
        <v>50</v>
      </c>
      <c r="I274" s="44" t="s">
        <v>807</v>
      </c>
      <c r="J274" s="44" t="s">
        <v>807</v>
      </c>
      <c r="K274" s="44" t="s">
        <v>807</v>
      </c>
      <c r="L274" s="42">
        <v>1.655</v>
      </c>
      <c r="M274" s="44" t="s">
        <v>807</v>
      </c>
      <c r="N274" s="42">
        <v>2014</v>
      </c>
      <c r="O274" s="42">
        <v>2017</v>
      </c>
      <c r="P274" s="44" t="s">
        <v>807</v>
      </c>
      <c r="Q274" s="42" t="s">
        <v>814</v>
      </c>
      <c r="R274" s="42" t="s">
        <v>814</v>
      </c>
      <c r="S274" s="42" t="s">
        <v>814</v>
      </c>
      <c r="T274" s="42" t="s">
        <v>814</v>
      </c>
    </row>
    <row r="275" spans="1:20" ht="30" x14ac:dyDescent="0.25">
      <c r="A275" s="56">
        <v>2628</v>
      </c>
      <c r="B275" s="42" t="s">
        <v>809</v>
      </c>
      <c r="C275" s="42" t="s">
        <v>601</v>
      </c>
      <c r="D275" s="58" t="s">
        <v>612</v>
      </c>
      <c r="E275" s="42" t="s">
        <v>613</v>
      </c>
      <c r="F275" s="44" t="s">
        <v>807</v>
      </c>
      <c r="G275" s="44" t="s">
        <v>807</v>
      </c>
      <c r="H275" s="42">
        <v>20</v>
      </c>
      <c r="I275" s="44" t="s">
        <v>807</v>
      </c>
      <c r="J275" s="42">
        <v>7.52</v>
      </c>
      <c r="K275" s="44" t="s">
        <v>807</v>
      </c>
      <c r="L275" s="44" t="s">
        <v>807</v>
      </c>
      <c r="M275" s="44" t="s">
        <v>807</v>
      </c>
      <c r="N275" s="42">
        <v>2014</v>
      </c>
      <c r="O275" s="42">
        <v>2017</v>
      </c>
      <c r="P275" s="44" t="s">
        <v>807</v>
      </c>
      <c r="Q275" s="42" t="s">
        <v>814</v>
      </c>
      <c r="R275" s="42" t="s">
        <v>814</v>
      </c>
      <c r="S275" s="42" t="s">
        <v>814</v>
      </c>
      <c r="T275" s="42" t="s">
        <v>814</v>
      </c>
    </row>
    <row r="276" spans="1:20" ht="30" x14ac:dyDescent="0.25">
      <c r="A276" s="56">
        <v>2737</v>
      </c>
      <c r="B276" s="42" t="s">
        <v>809</v>
      </c>
      <c r="C276" s="42" t="s">
        <v>601</v>
      </c>
      <c r="D276" s="58" t="s">
        <v>614</v>
      </c>
      <c r="E276" s="42" t="s">
        <v>615</v>
      </c>
      <c r="F276" s="44" t="s">
        <v>807</v>
      </c>
      <c r="G276" s="44" t="s">
        <v>807</v>
      </c>
      <c r="H276" s="42">
        <v>30.75</v>
      </c>
      <c r="I276" s="44" t="s">
        <v>807</v>
      </c>
      <c r="J276" s="44" t="s">
        <v>807</v>
      </c>
      <c r="K276" s="44" t="s">
        <v>807</v>
      </c>
      <c r="L276" s="42">
        <v>173.2</v>
      </c>
      <c r="M276" s="44" t="s">
        <v>807</v>
      </c>
      <c r="N276" s="42">
        <v>2016</v>
      </c>
      <c r="O276" s="42">
        <v>2019</v>
      </c>
      <c r="P276" s="44" t="s">
        <v>807</v>
      </c>
      <c r="Q276" s="42" t="s">
        <v>811</v>
      </c>
      <c r="R276" s="42" t="s">
        <v>811</v>
      </c>
      <c r="S276" s="42" t="s">
        <v>817</v>
      </c>
      <c r="T276" s="42" t="s">
        <v>811</v>
      </c>
    </row>
    <row r="277" spans="1:20" x14ac:dyDescent="0.25">
      <c r="A277" s="56" t="s">
        <v>616</v>
      </c>
      <c r="B277" s="42" t="s">
        <v>809</v>
      </c>
      <c r="C277" s="42" t="s">
        <v>601</v>
      </c>
      <c r="D277" s="58" t="s">
        <v>617</v>
      </c>
      <c r="E277" s="42" t="s">
        <v>618</v>
      </c>
      <c r="F277" s="44" t="s">
        <v>807</v>
      </c>
      <c r="G277" s="44" t="s">
        <v>807</v>
      </c>
      <c r="H277" s="42">
        <v>80</v>
      </c>
      <c r="I277" s="44" t="s">
        <v>807</v>
      </c>
      <c r="J277" s="42">
        <v>10</v>
      </c>
      <c r="K277" s="44" t="s">
        <v>807</v>
      </c>
      <c r="L277" s="44" t="s">
        <v>807</v>
      </c>
      <c r="M277" s="44" t="s">
        <v>807</v>
      </c>
      <c r="N277" s="42" t="s">
        <v>815</v>
      </c>
      <c r="O277" s="42" t="s">
        <v>813</v>
      </c>
      <c r="P277" s="44" t="s">
        <v>807</v>
      </c>
      <c r="Q277" s="42" t="s">
        <v>811</v>
      </c>
      <c r="R277" s="42" t="s">
        <v>814</v>
      </c>
      <c r="S277" s="42" t="s">
        <v>814</v>
      </c>
      <c r="T277" s="42" t="s">
        <v>814</v>
      </c>
    </row>
    <row r="278" spans="1:20" ht="75" x14ac:dyDescent="0.25">
      <c r="A278" s="56" t="s">
        <v>619</v>
      </c>
      <c r="B278" s="50" t="s">
        <v>808</v>
      </c>
      <c r="C278" s="42" t="s">
        <v>601</v>
      </c>
      <c r="D278" s="58" t="s">
        <v>620</v>
      </c>
      <c r="E278" s="42" t="s">
        <v>40</v>
      </c>
      <c r="F278" s="44" t="s">
        <v>807</v>
      </c>
      <c r="G278" s="44" t="s">
        <v>807</v>
      </c>
      <c r="H278" s="42">
        <v>83.26</v>
      </c>
      <c r="I278" s="44" t="s">
        <v>807</v>
      </c>
      <c r="J278" s="42">
        <v>68</v>
      </c>
      <c r="K278" s="44" t="s">
        <v>807</v>
      </c>
      <c r="L278" s="42">
        <v>104.4</v>
      </c>
      <c r="M278" s="44" t="s">
        <v>807</v>
      </c>
      <c r="N278" s="42" t="s">
        <v>815</v>
      </c>
      <c r="O278" s="42" t="s">
        <v>810</v>
      </c>
      <c r="P278" s="44" t="s">
        <v>807</v>
      </c>
      <c r="Q278" s="42" t="s">
        <v>814</v>
      </c>
      <c r="R278" s="42" t="s">
        <v>811</v>
      </c>
      <c r="S278" s="42" t="s">
        <v>811</v>
      </c>
      <c r="T278" s="42" t="s">
        <v>811</v>
      </c>
    </row>
    <row r="279" spans="1:20" ht="30" x14ac:dyDescent="0.25">
      <c r="A279" s="56">
        <v>381</v>
      </c>
      <c r="B279" s="42" t="s">
        <v>809</v>
      </c>
      <c r="C279" s="42" t="s">
        <v>601</v>
      </c>
      <c r="D279" s="58" t="s">
        <v>621</v>
      </c>
      <c r="E279" s="42" t="s">
        <v>622</v>
      </c>
      <c r="F279" s="44" t="s">
        <v>807</v>
      </c>
      <c r="G279" s="44" t="s">
        <v>807</v>
      </c>
      <c r="H279" s="44" t="s">
        <v>807</v>
      </c>
      <c r="I279" s="44" t="s">
        <v>807</v>
      </c>
      <c r="J279" s="44" t="s">
        <v>807</v>
      </c>
      <c r="K279" s="44" t="s">
        <v>807</v>
      </c>
      <c r="L279" s="44" t="s">
        <v>807</v>
      </c>
      <c r="M279" s="44" t="s">
        <v>807</v>
      </c>
      <c r="N279" s="42" t="s">
        <v>815</v>
      </c>
      <c r="O279" s="42" t="s">
        <v>813</v>
      </c>
      <c r="P279" s="44" t="s">
        <v>807</v>
      </c>
      <c r="Q279" s="42" t="s">
        <v>811</v>
      </c>
      <c r="R279" s="42" t="s">
        <v>811</v>
      </c>
      <c r="S279" s="42" t="s">
        <v>811</v>
      </c>
      <c r="T279" s="42" t="s">
        <v>811</v>
      </c>
    </row>
    <row r="280" spans="1:20" ht="60" x14ac:dyDescent="0.25">
      <c r="A280" s="56">
        <v>3454</v>
      </c>
      <c r="B280" s="42" t="s">
        <v>809</v>
      </c>
      <c r="C280" s="42" t="s">
        <v>601</v>
      </c>
      <c r="D280" s="58" t="s">
        <v>623</v>
      </c>
      <c r="E280" s="42" t="s">
        <v>624</v>
      </c>
      <c r="F280" s="44" t="s">
        <v>807</v>
      </c>
      <c r="G280" s="44" t="s">
        <v>807</v>
      </c>
      <c r="H280" s="44" t="s">
        <v>807</v>
      </c>
      <c r="I280" s="44" t="s">
        <v>807</v>
      </c>
      <c r="J280" s="44" t="s">
        <v>807</v>
      </c>
      <c r="K280" s="44" t="s">
        <v>807</v>
      </c>
      <c r="L280" s="44" t="s">
        <v>807</v>
      </c>
      <c r="M280" s="44" t="s">
        <v>807</v>
      </c>
      <c r="N280" s="42" t="s">
        <v>815</v>
      </c>
      <c r="O280" s="42" t="s">
        <v>813</v>
      </c>
      <c r="P280" s="44" t="s">
        <v>807</v>
      </c>
      <c r="Q280" s="42" t="s">
        <v>811</v>
      </c>
      <c r="R280" s="42" t="s">
        <v>811</v>
      </c>
      <c r="S280" s="42" t="s">
        <v>811</v>
      </c>
      <c r="T280" s="42" t="s">
        <v>811</v>
      </c>
    </row>
    <row r="281" spans="1:20" ht="45" x14ac:dyDescent="0.25">
      <c r="A281" s="56">
        <v>3464</v>
      </c>
      <c r="B281" s="42" t="s">
        <v>809</v>
      </c>
      <c r="C281" s="42" t="s">
        <v>601</v>
      </c>
      <c r="D281" s="58" t="s">
        <v>625</v>
      </c>
      <c r="E281" s="42" t="s">
        <v>626</v>
      </c>
      <c r="F281" s="44" t="s">
        <v>807</v>
      </c>
      <c r="G281" s="44" t="s">
        <v>807</v>
      </c>
      <c r="H281" s="44" t="s">
        <v>807</v>
      </c>
      <c r="I281" s="44" t="s">
        <v>807</v>
      </c>
      <c r="J281" s="44" t="s">
        <v>807</v>
      </c>
      <c r="K281" s="44" t="s">
        <v>807</v>
      </c>
      <c r="L281" s="44" t="s">
        <v>807</v>
      </c>
      <c r="M281" s="44" t="s">
        <v>807</v>
      </c>
      <c r="N281" s="42" t="s">
        <v>815</v>
      </c>
      <c r="O281" s="42" t="s">
        <v>813</v>
      </c>
      <c r="P281" s="44" t="s">
        <v>807</v>
      </c>
      <c r="Q281" s="42" t="s">
        <v>811</v>
      </c>
      <c r="R281" s="42" t="s">
        <v>811</v>
      </c>
      <c r="S281" s="42" t="s">
        <v>811</v>
      </c>
      <c r="T281" s="42" t="s">
        <v>811</v>
      </c>
    </row>
    <row r="282" spans="1:20" ht="45" x14ac:dyDescent="0.25">
      <c r="A282" s="56">
        <v>3465</v>
      </c>
      <c r="B282" s="42" t="s">
        <v>809</v>
      </c>
      <c r="C282" s="42" t="s">
        <v>601</v>
      </c>
      <c r="D282" s="58" t="s">
        <v>627</v>
      </c>
      <c r="E282" s="42" t="s">
        <v>628</v>
      </c>
      <c r="F282" s="44" t="s">
        <v>807</v>
      </c>
      <c r="G282" s="44" t="s">
        <v>807</v>
      </c>
      <c r="H282" s="44" t="s">
        <v>807</v>
      </c>
      <c r="I282" s="44" t="s">
        <v>807</v>
      </c>
      <c r="J282" s="44" t="s">
        <v>807</v>
      </c>
      <c r="K282" s="44" t="s">
        <v>807</v>
      </c>
      <c r="L282" s="44" t="s">
        <v>807</v>
      </c>
      <c r="M282" s="44" t="s">
        <v>807</v>
      </c>
      <c r="N282" s="42" t="s">
        <v>815</v>
      </c>
      <c r="O282" s="42" t="s">
        <v>813</v>
      </c>
      <c r="P282" s="44" t="s">
        <v>807</v>
      </c>
      <c r="Q282" s="42" t="s">
        <v>811</v>
      </c>
      <c r="R282" s="42" t="s">
        <v>811</v>
      </c>
      <c r="S282" s="42" t="s">
        <v>811</v>
      </c>
      <c r="T282" s="42" t="s">
        <v>811</v>
      </c>
    </row>
    <row r="283" spans="1:20" ht="30" x14ac:dyDescent="0.25">
      <c r="A283" s="56">
        <v>4492</v>
      </c>
      <c r="B283" s="42" t="s">
        <v>809</v>
      </c>
      <c r="C283" s="42" t="s">
        <v>601</v>
      </c>
      <c r="D283" s="58" t="s">
        <v>629</v>
      </c>
      <c r="E283" s="42" t="s">
        <v>630</v>
      </c>
      <c r="F283" s="44" t="s">
        <v>807</v>
      </c>
      <c r="G283" s="44" t="s">
        <v>807</v>
      </c>
      <c r="H283" s="42">
        <v>52</v>
      </c>
      <c r="I283" s="44" t="s">
        <v>807</v>
      </c>
      <c r="J283" s="42">
        <v>10</v>
      </c>
      <c r="K283" s="44" t="s">
        <v>807</v>
      </c>
      <c r="L283" s="44" t="s">
        <v>807</v>
      </c>
      <c r="M283" s="44" t="s">
        <v>807</v>
      </c>
      <c r="N283" s="42" t="s">
        <v>820</v>
      </c>
      <c r="O283" s="42">
        <v>2021</v>
      </c>
      <c r="P283" s="44" t="s">
        <v>807</v>
      </c>
      <c r="Q283" s="42" t="s">
        <v>811</v>
      </c>
      <c r="R283" s="42" t="s">
        <v>811</v>
      </c>
      <c r="S283" s="42" t="s">
        <v>814</v>
      </c>
      <c r="T283" s="42" t="s">
        <v>811</v>
      </c>
    </row>
    <row r="284" spans="1:20" ht="30" customHeight="1" x14ac:dyDescent="0.25">
      <c r="A284" s="56">
        <v>4493</v>
      </c>
      <c r="B284" s="42" t="s">
        <v>809</v>
      </c>
      <c r="C284" s="42" t="s">
        <v>601</v>
      </c>
      <c r="D284" s="58" t="s">
        <v>631</v>
      </c>
      <c r="E284" s="42" t="s">
        <v>632</v>
      </c>
      <c r="F284" s="44" t="s">
        <v>807</v>
      </c>
      <c r="G284" s="44" t="s">
        <v>807</v>
      </c>
      <c r="H284" s="44" t="s">
        <v>807</v>
      </c>
      <c r="I284" s="44" t="s">
        <v>807</v>
      </c>
      <c r="J284" s="42">
        <v>57.45</v>
      </c>
      <c r="K284" s="44" t="s">
        <v>807</v>
      </c>
      <c r="L284" s="44" t="s">
        <v>807</v>
      </c>
      <c r="M284" s="44" t="s">
        <v>807</v>
      </c>
      <c r="N284" s="42">
        <v>2016</v>
      </c>
      <c r="O284" s="42">
        <v>2021</v>
      </c>
      <c r="P284" s="44" t="s">
        <v>807</v>
      </c>
      <c r="Q284" s="42" t="s">
        <v>811</v>
      </c>
      <c r="R284" s="42" t="s">
        <v>811</v>
      </c>
      <c r="S284" s="42" t="s">
        <v>826</v>
      </c>
      <c r="T284" s="42" t="s">
        <v>811</v>
      </c>
    </row>
    <row r="285" spans="1:20" ht="30" customHeight="1" x14ac:dyDescent="0.25">
      <c r="A285" s="56">
        <v>4494</v>
      </c>
      <c r="B285" s="42" t="s">
        <v>809</v>
      </c>
      <c r="C285" s="42" t="s">
        <v>601</v>
      </c>
      <c r="D285" s="58" t="s">
        <v>633</v>
      </c>
      <c r="E285" s="42" t="s">
        <v>634</v>
      </c>
      <c r="F285" s="44" t="s">
        <v>807</v>
      </c>
      <c r="G285" s="44" t="s">
        <v>807</v>
      </c>
      <c r="H285" s="44" t="s">
        <v>807</v>
      </c>
      <c r="I285" s="44" t="s">
        <v>807</v>
      </c>
      <c r="J285" s="44" t="s">
        <v>807</v>
      </c>
      <c r="K285" s="44" t="s">
        <v>807</v>
      </c>
      <c r="L285" s="44" t="s">
        <v>807</v>
      </c>
      <c r="M285" s="44" t="s">
        <v>807</v>
      </c>
      <c r="N285" s="42" t="s">
        <v>815</v>
      </c>
      <c r="O285" s="42" t="s">
        <v>813</v>
      </c>
      <c r="P285" s="44" t="s">
        <v>807</v>
      </c>
      <c r="Q285" s="42" t="s">
        <v>811</v>
      </c>
      <c r="R285" s="42" t="s">
        <v>811</v>
      </c>
      <c r="S285" s="42" t="s">
        <v>826</v>
      </c>
      <c r="T285" s="42" t="s">
        <v>811</v>
      </c>
    </row>
    <row r="286" spans="1:20" ht="27.75" customHeight="1" x14ac:dyDescent="0.25">
      <c r="A286" s="56">
        <v>4495</v>
      </c>
      <c r="B286" s="42" t="s">
        <v>809</v>
      </c>
      <c r="C286" s="42" t="s">
        <v>601</v>
      </c>
      <c r="D286" s="58" t="s">
        <v>635</v>
      </c>
      <c r="E286" s="42" t="s">
        <v>636</v>
      </c>
      <c r="F286" s="44" t="s">
        <v>807</v>
      </c>
      <c r="G286" s="44" t="s">
        <v>807</v>
      </c>
      <c r="H286" s="42">
        <v>31.26</v>
      </c>
      <c r="I286" s="44" t="s">
        <v>807</v>
      </c>
      <c r="J286" s="44" t="s">
        <v>807</v>
      </c>
      <c r="K286" s="44" t="s">
        <v>807</v>
      </c>
      <c r="L286" s="42">
        <v>104.4</v>
      </c>
      <c r="M286" s="44" t="s">
        <v>807</v>
      </c>
      <c r="N286" s="42" t="s">
        <v>815</v>
      </c>
      <c r="O286" s="42" t="s">
        <v>820</v>
      </c>
      <c r="P286" s="44" t="s">
        <v>807</v>
      </c>
      <c r="Q286" s="42" t="s">
        <v>811</v>
      </c>
      <c r="R286" s="42" t="s">
        <v>811</v>
      </c>
      <c r="S286" s="42" t="s">
        <v>811</v>
      </c>
      <c r="T286" s="42" t="s">
        <v>811</v>
      </c>
    </row>
    <row r="287" spans="1:20" ht="27.75" customHeight="1" x14ac:dyDescent="0.25">
      <c r="A287" s="46"/>
      <c r="B287" s="42"/>
      <c r="C287" s="42" t="s">
        <v>637</v>
      </c>
      <c r="D287" s="51" t="s">
        <v>638</v>
      </c>
      <c r="E287" s="42" t="s">
        <v>40</v>
      </c>
      <c r="F287" s="46">
        <f>SUM(F288:F296)</f>
        <v>0</v>
      </c>
      <c r="G287" s="46">
        <f t="shared" ref="G287:M287" si="24">SUM(G288:G296)</f>
        <v>0</v>
      </c>
      <c r="H287" s="46">
        <f t="shared" si="24"/>
        <v>0.30000000000000004</v>
      </c>
      <c r="I287" s="46">
        <f t="shared" si="24"/>
        <v>0</v>
      </c>
      <c r="J287" s="46">
        <f t="shared" si="24"/>
        <v>3.9049999999999994</v>
      </c>
      <c r="K287" s="46">
        <f t="shared" si="24"/>
        <v>0.14699999999999999</v>
      </c>
      <c r="L287" s="46">
        <f t="shared" si="24"/>
        <v>0.67700000000000005</v>
      </c>
      <c r="M287" s="46">
        <f t="shared" si="24"/>
        <v>0</v>
      </c>
      <c r="N287" s="44" t="s">
        <v>807</v>
      </c>
      <c r="O287" s="44" t="s">
        <v>807</v>
      </c>
      <c r="P287" s="42"/>
      <c r="Q287" s="42"/>
      <c r="R287" s="42"/>
      <c r="S287" s="42"/>
      <c r="T287" s="42"/>
    </row>
    <row r="288" spans="1:20" ht="27.75" customHeight="1" x14ac:dyDescent="0.25">
      <c r="A288" s="56">
        <v>460</v>
      </c>
      <c r="B288" s="42"/>
      <c r="C288" s="42" t="s">
        <v>637</v>
      </c>
      <c r="D288" s="58" t="s">
        <v>639</v>
      </c>
      <c r="E288" s="42" t="s">
        <v>640</v>
      </c>
      <c r="F288" s="44" t="s">
        <v>807</v>
      </c>
      <c r="G288" s="44" t="s">
        <v>807</v>
      </c>
      <c r="H288" s="44" t="s">
        <v>807</v>
      </c>
      <c r="I288" s="44" t="s">
        <v>807</v>
      </c>
      <c r="J288" s="42">
        <v>2.0529999999999999</v>
      </c>
      <c r="K288" s="42">
        <v>0.14699999999999999</v>
      </c>
      <c r="L288" s="42">
        <v>2.5000000000000001E-2</v>
      </c>
      <c r="M288" s="44" t="s">
        <v>807</v>
      </c>
      <c r="N288" s="42">
        <v>2015</v>
      </c>
      <c r="O288" s="42" t="s">
        <v>815</v>
      </c>
      <c r="P288" s="44" t="s">
        <v>807</v>
      </c>
      <c r="Q288" s="42" t="s">
        <v>814</v>
      </c>
      <c r="R288" s="42" t="s">
        <v>817</v>
      </c>
      <c r="S288" s="42" t="s">
        <v>817</v>
      </c>
      <c r="T288" s="42" t="s">
        <v>817</v>
      </c>
    </row>
    <row r="289" spans="1:20" ht="27.75" customHeight="1" x14ac:dyDescent="0.25">
      <c r="A289" s="56">
        <v>1866</v>
      </c>
      <c r="B289" s="42"/>
      <c r="C289" s="42" t="s">
        <v>637</v>
      </c>
      <c r="D289" s="58" t="s">
        <v>641</v>
      </c>
      <c r="E289" s="42" t="s">
        <v>642</v>
      </c>
      <c r="F289" s="44" t="s">
        <v>807</v>
      </c>
      <c r="G289" s="44" t="s">
        <v>807</v>
      </c>
      <c r="H289" s="44" t="s">
        <v>807</v>
      </c>
      <c r="I289" s="44" t="s">
        <v>807</v>
      </c>
      <c r="J289" s="42">
        <v>4.1000000000000002E-2</v>
      </c>
      <c r="K289" s="44" t="s">
        <v>807</v>
      </c>
      <c r="L289" s="42">
        <v>0.28499999999999998</v>
      </c>
      <c r="M289" s="44" t="s">
        <v>807</v>
      </c>
      <c r="N289" s="42" t="s">
        <v>828</v>
      </c>
      <c r="O289" s="42" t="s">
        <v>815</v>
      </c>
      <c r="P289" s="44" t="s">
        <v>807</v>
      </c>
      <c r="Q289" s="42" t="s">
        <v>814</v>
      </c>
      <c r="R289" s="42" t="s">
        <v>817</v>
      </c>
      <c r="S289" s="42" t="s">
        <v>817</v>
      </c>
      <c r="T289" s="42" t="s">
        <v>817</v>
      </c>
    </row>
    <row r="290" spans="1:20" ht="27.75" customHeight="1" x14ac:dyDescent="0.25">
      <c r="A290" s="56">
        <v>697</v>
      </c>
      <c r="B290" s="42"/>
      <c r="C290" s="42" t="s">
        <v>637</v>
      </c>
      <c r="D290" s="58" t="s">
        <v>643</v>
      </c>
      <c r="E290" s="42" t="s">
        <v>644</v>
      </c>
      <c r="F290" s="44" t="s">
        <v>807</v>
      </c>
      <c r="G290" s="44" t="s">
        <v>807</v>
      </c>
      <c r="H290" s="44" t="s">
        <v>807</v>
      </c>
      <c r="I290" s="44" t="s">
        <v>807</v>
      </c>
      <c r="J290" s="44" t="s">
        <v>807</v>
      </c>
      <c r="K290" s="44" t="s">
        <v>807</v>
      </c>
      <c r="L290" s="42">
        <v>0.17699999999999999</v>
      </c>
      <c r="M290" s="44" t="s">
        <v>807</v>
      </c>
      <c r="N290" s="42" t="s">
        <v>818</v>
      </c>
      <c r="O290" s="42" t="s">
        <v>813</v>
      </c>
      <c r="P290" s="44" t="s">
        <v>807</v>
      </c>
      <c r="Q290" s="42" t="s">
        <v>814</v>
      </c>
      <c r="R290" s="42" t="s">
        <v>817</v>
      </c>
      <c r="S290" s="42" t="s">
        <v>817</v>
      </c>
      <c r="T290" s="42" t="s">
        <v>817</v>
      </c>
    </row>
    <row r="291" spans="1:20" ht="45" customHeight="1" x14ac:dyDescent="0.25">
      <c r="A291" s="56">
        <v>721</v>
      </c>
      <c r="B291" s="42"/>
      <c r="C291" s="42" t="s">
        <v>637</v>
      </c>
      <c r="D291" s="58" t="s">
        <v>645</v>
      </c>
      <c r="E291" s="42" t="s">
        <v>646</v>
      </c>
      <c r="F291" s="44" t="s">
        <v>807</v>
      </c>
      <c r="G291" s="44" t="s">
        <v>807</v>
      </c>
      <c r="H291" s="44" t="s">
        <v>807</v>
      </c>
      <c r="I291" s="44" t="s">
        <v>807</v>
      </c>
      <c r="J291" s="44" t="s">
        <v>807</v>
      </c>
      <c r="K291" s="44" t="s">
        <v>807</v>
      </c>
      <c r="L291" s="42">
        <v>0.19</v>
      </c>
      <c r="M291" s="44" t="s">
        <v>807</v>
      </c>
      <c r="N291" s="42" t="s">
        <v>815</v>
      </c>
      <c r="O291" s="42" t="s">
        <v>813</v>
      </c>
      <c r="P291" s="44" t="s">
        <v>807</v>
      </c>
      <c r="Q291" s="42" t="s">
        <v>814</v>
      </c>
      <c r="R291" s="42" t="s">
        <v>817</v>
      </c>
      <c r="S291" s="42" t="s">
        <v>817</v>
      </c>
      <c r="T291" s="42" t="s">
        <v>817</v>
      </c>
    </row>
    <row r="292" spans="1:20" ht="30" customHeight="1" x14ac:dyDescent="0.25">
      <c r="A292" s="56">
        <v>3035</v>
      </c>
      <c r="B292" s="42"/>
      <c r="C292" s="42" t="s">
        <v>637</v>
      </c>
      <c r="D292" s="58" t="s">
        <v>647</v>
      </c>
      <c r="E292" s="42" t="s">
        <v>648</v>
      </c>
      <c r="F292" s="44" t="s">
        <v>807</v>
      </c>
      <c r="G292" s="44" t="s">
        <v>807</v>
      </c>
      <c r="H292" s="42">
        <v>0.1</v>
      </c>
      <c r="I292" s="44" t="s">
        <v>807</v>
      </c>
      <c r="J292" s="42">
        <v>1.4E-2</v>
      </c>
      <c r="K292" s="44" t="s">
        <v>807</v>
      </c>
      <c r="L292" s="44" t="s">
        <v>807</v>
      </c>
      <c r="M292" s="44" t="s">
        <v>807</v>
      </c>
      <c r="N292" s="42" t="s">
        <v>818</v>
      </c>
      <c r="O292" s="42" t="s">
        <v>813</v>
      </c>
      <c r="P292" s="44" t="s">
        <v>807</v>
      </c>
      <c r="Q292" s="42" t="s">
        <v>814</v>
      </c>
      <c r="R292" s="42" t="s">
        <v>817</v>
      </c>
      <c r="S292" s="42" t="s">
        <v>817</v>
      </c>
      <c r="T292" s="42" t="s">
        <v>817</v>
      </c>
    </row>
    <row r="293" spans="1:20" ht="60" customHeight="1" x14ac:dyDescent="0.25">
      <c r="A293" s="56" t="s">
        <v>649</v>
      </c>
      <c r="B293" s="42"/>
      <c r="C293" s="42" t="s">
        <v>637</v>
      </c>
      <c r="D293" s="58" t="s">
        <v>650</v>
      </c>
      <c r="E293" s="42" t="s">
        <v>651</v>
      </c>
      <c r="F293" s="44" t="s">
        <v>807</v>
      </c>
      <c r="G293" s="44" t="s">
        <v>807</v>
      </c>
      <c r="H293" s="42">
        <v>0.04</v>
      </c>
      <c r="I293" s="44" t="s">
        <v>807</v>
      </c>
      <c r="J293" s="42">
        <v>0.23</v>
      </c>
      <c r="K293" s="44" t="s">
        <v>807</v>
      </c>
      <c r="L293" s="44" t="s">
        <v>807</v>
      </c>
      <c r="M293" s="44" t="s">
        <v>807</v>
      </c>
      <c r="N293" s="42" t="s">
        <v>815</v>
      </c>
      <c r="O293" s="42" t="s">
        <v>813</v>
      </c>
      <c r="P293" s="44" t="s">
        <v>807</v>
      </c>
      <c r="Q293" s="42" t="s">
        <v>817</v>
      </c>
      <c r="R293" s="42" t="s">
        <v>817</v>
      </c>
      <c r="S293" s="42" t="s">
        <v>817</v>
      </c>
      <c r="T293" s="42" t="s">
        <v>817</v>
      </c>
    </row>
    <row r="294" spans="1:20" ht="60" customHeight="1" x14ac:dyDescent="0.25">
      <c r="A294" s="56">
        <v>3026</v>
      </c>
      <c r="B294" s="42"/>
      <c r="C294" s="42" t="s">
        <v>637</v>
      </c>
      <c r="D294" s="58" t="s">
        <v>652</v>
      </c>
      <c r="E294" s="42" t="s">
        <v>653</v>
      </c>
      <c r="F294" s="44" t="s">
        <v>807</v>
      </c>
      <c r="G294" s="44" t="s">
        <v>807</v>
      </c>
      <c r="H294" s="42">
        <v>0.16</v>
      </c>
      <c r="I294" s="44" t="s">
        <v>807</v>
      </c>
      <c r="J294" s="42">
        <v>1.5669999999999999</v>
      </c>
      <c r="K294" s="44" t="s">
        <v>807</v>
      </c>
      <c r="L294" s="44" t="s">
        <v>807</v>
      </c>
      <c r="M294" s="44" t="s">
        <v>807</v>
      </c>
      <c r="N294" s="42" t="s">
        <v>815</v>
      </c>
      <c r="O294" s="42" t="s">
        <v>813</v>
      </c>
      <c r="P294" s="44" t="s">
        <v>807</v>
      </c>
      <c r="Q294" s="42" t="s">
        <v>814</v>
      </c>
      <c r="R294" s="42" t="s">
        <v>817</v>
      </c>
      <c r="S294" s="42" t="s">
        <v>817</v>
      </c>
      <c r="T294" s="42" t="s">
        <v>817</v>
      </c>
    </row>
    <row r="295" spans="1:20" ht="15" customHeight="1" x14ac:dyDescent="0.25">
      <c r="A295" s="56">
        <v>139</v>
      </c>
      <c r="B295" s="42"/>
      <c r="C295" s="42" t="s">
        <v>637</v>
      </c>
      <c r="D295" s="58" t="s">
        <v>654</v>
      </c>
      <c r="E295" s="42" t="s">
        <v>655</v>
      </c>
      <c r="F295" s="44" t="s">
        <v>807</v>
      </c>
      <c r="G295" s="44" t="s">
        <v>807</v>
      </c>
      <c r="H295" s="44" t="s">
        <v>807</v>
      </c>
      <c r="I295" s="44" t="s">
        <v>807</v>
      </c>
      <c r="J295" s="44" t="s">
        <v>807</v>
      </c>
      <c r="K295" s="44" t="s">
        <v>807</v>
      </c>
      <c r="L295" s="44" t="s">
        <v>807</v>
      </c>
      <c r="M295" s="44" t="s">
        <v>807</v>
      </c>
      <c r="N295" s="42" t="s">
        <v>815</v>
      </c>
      <c r="O295" s="42" t="s">
        <v>815</v>
      </c>
      <c r="P295" s="44" t="s">
        <v>807</v>
      </c>
      <c r="Q295" s="42" t="s">
        <v>817</v>
      </c>
      <c r="R295" s="42" t="s">
        <v>817</v>
      </c>
      <c r="S295" s="42" t="s">
        <v>817</v>
      </c>
      <c r="T295" s="42" t="s">
        <v>817</v>
      </c>
    </row>
    <row r="296" spans="1:20" ht="30" x14ac:dyDescent="0.25">
      <c r="A296" s="56">
        <v>2723</v>
      </c>
      <c r="B296" s="42"/>
      <c r="C296" s="42" t="s">
        <v>637</v>
      </c>
      <c r="D296" s="58" t="s">
        <v>656</v>
      </c>
      <c r="E296" s="42" t="s">
        <v>657</v>
      </c>
      <c r="F296" s="44" t="s">
        <v>807</v>
      </c>
      <c r="G296" s="44" t="s">
        <v>807</v>
      </c>
      <c r="H296" s="44" t="s">
        <v>807</v>
      </c>
      <c r="I296" s="44" t="s">
        <v>807</v>
      </c>
      <c r="J296" s="44" t="s">
        <v>807</v>
      </c>
      <c r="K296" s="44" t="s">
        <v>807</v>
      </c>
      <c r="L296" s="44" t="s">
        <v>807</v>
      </c>
      <c r="M296" s="44" t="s">
        <v>807</v>
      </c>
      <c r="N296" s="42">
        <v>2014</v>
      </c>
      <c r="O296" s="42" t="s">
        <v>818</v>
      </c>
      <c r="P296" s="44" t="s">
        <v>807</v>
      </c>
      <c r="Q296" s="42" t="s">
        <v>814</v>
      </c>
      <c r="R296" s="42" t="s">
        <v>817</v>
      </c>
      <c r="S296" s="42" t="s">
        <v>817</v>
      </c>
      <c r="T296" s="42" t="s">
        <v>817</v>
      </c>
    </row>
    <row r="297" spans="1:20" ht="30" x14ac:dyDescent="0.25">
      <c r="A297" s="46"/>
      <c r="B297" s="42"/>
      <c r="C297" s="42" t="s">
        <v>658</v>
      </c>
      <c r="D297" s="51" t="s">
        <v>659</v>
      </c>
      <c r="E297" s="42" t="s">
        <v>40</v>
      </c>
      <c r="F297" s="46">
        <f>SUM(F298:F299)</f>
        <v>0</v>
      </c>
      <c r="G297" s="46">
        <f t="shared" ref="G297:M297" si="25">SUM(G298:G299)</f>
        <v>0</v>
      </c>
      <c r="H297" s="46">
        <f t="shared" si="25"/>
        <v>0</v>
      </c>
      <c r="I297" s="46">
        <f t="shared" si="25"/>
        <v>0</v>
      </c>
      <c r="J297" s="46">
        <f t="shared" si="25"/>
        <v>0</v>
      </c>
      <c r="K297" s="46">
        <f t="shared" si="25"/>
        <v>0</v>
      </c>
      <c r="L297" s="46">
        <f t="shared" si="25"/>
        <v>0</v>
      </c>
      <c r="M297" s="46">
        <f t="shared" si="25"/>
        <v>0</v>
      </c>
      <c r="N297" s="44" t="s">
        <v>807</v>
      </c>
      <c r="O297" s="44" t="s">
        <v>807</v>
      </c>
      <c r="P297" s="44" t="s">
        <v>807</v>
      </c>
      <c r="Q297" s="44" t="s">
        <v>807</v>
      </c>
      <c r="R297" s="44" t="s">
        <v>807</v>
      </c>
      <c r="S297" s="44" t="s">
        <v>807</v>
      </c>
      <c r="T297" s="44" t="s">
        <v>807</v>
      </c>
    </row>
    <row r="298" spans="1:20" ht="45" x14ac:dyDescent="0.25">
      <c r="A298" s="56" t="s">
        <v>660</v>
      </c>
      <c r="B298" s="42"/>
      <c r="C298" s="42" t="s">
        <v>658</v>
      </c>
      <c r="D298" s="58" t="s">
        <v>661</v>
      </c>
      <c r="E298" s="42" t="s">
        <v>662</v>
      </c>
      <c r="F298" s="44" t="s">
        <v>807</v>
      </c>
      <c r="G298" s="44" t="s">
        <v>807</v>
      </c>
      <c r="H298" s="44" t="s">
        <v>807</v>
      </c>
      <c r="I298" s="44" t="s">
        <v>807</v>
      </c>
      <c r="J298" s="44" t="s">
        <v>807</v>
      </c>
      <c r="K298" s="44" t="s">
        <v>807</v>
      </c>
      <c r="L298" s="44" t="s">
        <v>807</v>
      </c>
      <c r="M298" s="44" t="s">
        <v>807</v>
      </c>
      <c r="N298" s="42" t="s">
        <v>815</v>
      </c>
      <c r="O298" s="42" t="s">
        <v>815</v>
      </c>
      <c r="P298" s="44" t="s">
        <v>807</v>
      </c>
      <c r="Q298" s="42" t="s">
        <v>817</v>
      </c>
      <c r="R298" s="42" t="s">
        <v>817</v>
      </c>
      <c r="S298" s="42" t="s">
        <v>817</v>
      </c>
      <c r="T298" s="42" t="s">
        <v>817</v>
      </c>
    </row>
    <row r="299" spans="1:20" ht="60" x14ac:dyDescent="0.25">
      <c r="A299" s="56" t="s">
        <v>663</v>
      </c>
      <c r="B299" s="42"/>
      <c r="C299" s="42" t="s">
        <v>658</v>
      </c>
      <c r="D299" s="58" t="s">
        <v>664</v>
      </c>
      <c r="E299" s="42" t="s">
        <v>665</v>
      </c>
      <c r="F299" s="44" t="s">
        <v>807</v>
      </c>
      <c r="G299" s="44" t="s">
        <v>807</v>
      </c>
      <c r="H299" s="44" t="s">
        <v>807</v>
      </c>
      <c r="I299" s="44" t="s">
        <v>807</v>
      </c>
      <c r="J299" s="44" t="s">
        <v>807</v>
      </c>
      <c r="K299" s="44" t="s">
        <v>807</v>
      </c>
      <c r="L299" s="44" t="s">
        <v>807</v>
      </c>
      <c r="M299" s="44" t="s">
        <v>807</v>
      </c>
      <c r="N299" s="42" t="s">
        <v>815</v>
      </c>
      <c r="O299" s="42" t="s">
        <v>815</v>
      </c>
      <c r="P299" s="44" t="s">
        <v>807</v>
      </c>
      <c r="Q299" s="42" t="s">
        <v>817</v>
      </c>
      <c r="R299" s="42" t="s">
        <v>817</v>
      </c>
      <c r="S299" s="42" t="s">
        <v>817</v>
      </c>
      <c r="T299" s="42" t="s">
        <v>817</v>
      </c>
    </row>
    <row r="300" spans="1:20" ht="30" x14ac:dyDescent="0.25">
      <c r="A300" s="46"/>
      <c r="B300" s="42"/>
      <c r="C300" s="42" t="s">
        <v>666</v>
      </c>
      <c r="D300" s="51" t="s">
        <v>35</v>
      </c>
      <c r="E300" s="42" t="s">
        <v>40</v>
      </c>
      <c r="F300" s="46">
        <f>SUM(F301,F328)</f>
        <v>0</v>
      </c>
      <c r="G300" s="46">
        <f t="shared" ref="G300:M300" si="26">SUM(G301,G328)</f>
        <v>0</v>
      </c>
      <c r="H300" s="46">
        <f t="shared" si="26"/>
        <v>3.2700000000000005</v>
      </c>
      <c r="I300" s="46">
        <f t="shared" si="26"/>
        <v>0</v>
      </c>
      <c r="J300" s="46">
        <f t="shared" si="26"/>
        <v>6.6609999999999996</v>
      </c>
      <c r="K300" s="46">
        <f t="shared" si="26"/>
        <v>0</v>
      </c>
      <c r="L300" s="46">
        <f t="shared" si="26"/>
        <v>3.0929999999999995</v>
      </c>
      <c r="M300" s="46">
        <f t="shared" si="26"/>
        <v>0</v>
      </c>
      <c r="N300" s="44" t="s">
        <v>807</v>
      </c>
      <c r="O300" s="44" t="s">
        <v>807</v>
      </c>
      <c r="P300" s="44" t="s">
        <v>807</v>
      </c>
      <c r="Q300" s="44" t="s">
        <v>807</v>
      </c>
      <c r="R300" s="44" t="s">
        <v>807</v>
      </c>
      <c r="S300" s="44" t="s">
        <v>807</v>
      </c>
      <c r="T300" s="44" t="s">
        <v>807</v>
      </c>
    </row>
    <row r="301" spans="1:20" ht="21.75" customHeight="1" x14ac:dyDescent="0.25">
      <c r="A301" s="46"/>
      <c r="B301" s="42"/>
      <c r="C301" s="42" t="s">
        <v>667</v>
      </c>
      <c r="D301" s="51" t="s">
        <v>668</v>
      </c>
      <c r="E301" s="42" t="s">
        <v>40</v>
      </c>
      <c r="F301" s="46">
        <f>SUM(F302:F327)</f>
        <v>0</v>
      </c>
      <c r="G301" s="46">
        <f t="shared" ref="G301:M301" si="27">SUM(G302:G327)</f>
        <v>0</v>
      </c>
      <c r="H301" s="46">
        <f t="shared" si="27"/>
        <v>3.2700000000000005</v>
      </c>
      <c r="I301" s="46">
        <f t="shared" si="27"/>
        <v>0</v>
      </c>
      <c r="J301" s="46">
        <f t="shared" si="27"/>
        <v>6.6609999999999996</v>
      </c>
      <c r="K301" s="46">
        <f t="shared" si="27"/>
        <v>0</v>
      </c>
      <c r="L301" s="46">
        <f t="shared" si="27"/>
        <v>3.0929999999999995</v>
      </c>
      <c r="M301" s="46">
        <f t="shared" si="27"/>
        <v>0</v>
      </c>
      <c r="N301" s="44" t="s">
        <v>807</v>
      </c>
      <c r="O301" s="44" t="s">
        <v>807</v>
      </c>
      <c r="P301" s="44" t="s">
        <v>807</v>
      </c>
      <c r="Q301" s="44" t="s">
        <v>807</v>
      </c>
      <c r="R301" s="44" t="s">
        <v>807</v>
      </c>
      <c r="S301" s="44" t="s">
        <v>807</v>
      </c>
      <c r="T301" s="44" t="s">
        <v>807</v>
      </c>
    </row>
    <row r="302" spans="1:20" ht="60" x14ac:dyDescent="0.25">
      <c r="A302" s="56" t="s">
        <v>669</v>
      </c>
      <c r="B302" s="42"/>
      <c r="C302" s="42" t="s">
        <v>667</v>
      </c>
      <c r="D302" s="58" t="s">
        <v>670</v>
      </c>
      <c r="E302" s="42" t="s">
        <v>671</v>
      </c>
      <c r="F302" s="44" t="s">
        <v>807</v>
      </c>
      <c r="G302" s="44" t="s">
        <v>807</v>
      </c>
      <c r="H302" s="44" t="s">
        <v>807</v>
      </c>
      <c r="I302" s="44" t="s">
        <v>807</v>
      </c>
      <c r="J302" s="44" t="s">
        <v>807</v>
      </c>
      <c r="K302" s="44" t="s">
        <v>807</v>
      </c>
      <c r="L302" s="42">
        <v>0.215</v>
      </c>
      <c r="M302" s="44" t="s">
        <v>807</v>
      </c>
      <c r="N302" s="42" t="s">
        <v>815</v>
      </c>
      <c r="O302" s="42" t="s">
        <v>815</v>
      </c>
      <c r="P302" s="44" t="s">
        <v>807</v>
      </c>
      <c r="Q302" s="42" t="s">
        <v>817</v>
      </c>
      <c r="R302" s="42" t="s">
        <v>817</v>
      </c>
      <c r="S302" s="42" t="s">
        <v>817</v>
      </c>
      <c r="T302" s="42" t="s">
        <v>817</v>
      </c>
    </row>
    <row r="303" spans="1:20" ht="60" customHeight="1" x14ac:dyDescent="0.25">
      <c r="A303" s="56" t="s">
        <v>672</v>
      </c>
      <c r="B303" s="42"/>
      <c r="C303" s="42" t="s">
        <v>667</v>
      </c>
      <c r="D303" s="58" t="s">
        <v>673</v>
      </c>
      <c r="E303" s="42" t="s">
        <v>674</v>
      </c>
      <c r="F303" s="44" t="s">
        <v>807</v>
      </c>
      <c r="G303" s="44" t="s">
        <v>807</v>
      </c>
      <c r="H303" s="44" t="s">
        <v>807</v>
      </c>
      <c r="I303" s="44" t="s">
        <v>807</v>
      </c>
      <c r="J303" s="44" t="s">
        <v>807</v>
      </c>
      <c r="K303" s="44" t="s">
        <v>807</v>
      </c>
      <c r="L303" s="42">
        <v>0.13500000000000001</v>
      </c>
      <c r="M303" s="44" t="s">
        <v>807</v>
      </c>
      <c r="N303" s="42" t="s">
        <v>815</v>
      </c>
      <c r="O303" s="42" t="s">
        <v>815</v>
      </c>
      <c r="P303" s="44" t="s">
        <v>807</v>
      </c>
      <c r="Q303" s="42" t="s">
        <v>817</v>
      </c>
      <c r="R303" s="42" t="s">
        <v>817</v>
      </c>
      <c r="S303" s="42" t="s">
        <v>817</v>
      </c>
      <c r="T303" s="42" t="s">
        <v>817</v>
      </c>
    </row>
    <row r="304" spans="1:20" ht="60" customHeight="1" x14ac:dyDescent="0.25">
      <c r="A304" s="56" t="s">
        <v>675</v>
      </c>
      <c r="B304" s="42"/>
      <c r="C304" s="42" t="s">
        <v>667</v>
      </c>
      <c r="D304" s="58" t="s">
        <v>676</v>
      </c>
      <c r="E304" s="42" t="s">
        <v>677</v>
      </c>
      <c r="F304" s="44" t="s">
        <v>807</v>
      </c>
      <c r="G304" s="44" t="s">
        <v>807</v>
      </c>
      <c r="H304" s="44" t="s">
        <v>807</v>
      </c>
      <c r="I304" s="44" t="s">
        <v>807</v>
      </c>
      <c r="J304" s="44" t="s">
        <v>807</v>
      </c>
      <c r="K304" s="44" t="s">
        <v>807</v>
      </c>
      <c r="L304" s="42">
        <v>6.9000000000000006E-2</v>
      </c>
      <c r="M304" s="44" t="s">
        <v>807</v>
      </c>
      <c r="N304" s="42" t="s">
        <v>815</v>
      </c>
      <c r="O304" s="42" t="s">
        <v>815</v>
      </c>
      <c r="P304" s="44" t="s">
        <v>807</v>
      </c>
      <c r="Q304" s="42" t="s">
        <v>817</v>
      </c>
      <c r="R304" s="42" t="s">
        <v>817</v>
      </c>
      <c r="S304" s="42" t="s">
        <v>817</v>
      </c>
      <c r="T304" s="42" t="s">
        <v>817</v>
      </c>
    </row>
    <row r="305" spans="1:20" ht="45" customHeight="1" x14ac:dyDescent="0.25">
      <c r="A305" s="56" t="s">
        <v>678</v>
      </c>
      <c r="B305" s="42"/>
      <c r="C305" s="42" t="s">
        <v>667</v>
      </c>
      <c r="D305" s="58" t="s">
        <v>679</v>
      </c>
      <c r="E305" s="42" t="s">
        <v>680</v>
      </c>
      <c r="F305" s="44" t="s">
        <v>807</v>
      </c>
      <c r="G305" s="44" t="s">
        <v>807</v>
      </c>
      <c r="H305" s="44" t="s">
        <v>807</v>
      </c>
      <c r="I305" s="44" t="s">
        <v>807</v>
      </c>
      <c r="J305" s="42">
        <v>0.48</v>
      </c>
      <c r="K305" s="44" t="s">
        <v>807</v>
      </c>
      <c r="L305" s="44" t="s">
        <v>807</v>
      </c>
      <c r="M305" s="44" t="s">
        <v>807</v>
      </c>
      <c r="N305" s="42" t="s">
        <v>815</v>
      </c>
      <c r="O305" s="42" t="s">
        <v>815</v>
      </c>
      <c r="P305" s="44" t="s">
        <v>807</v>
      </c>
      <c r="Q305" s="42" t="s">
        <v>817</v>
      </c>
      <c r="R305" s="42" t="s">
        <v>817</v>
      </c>
      <c r="S305" s="42" t="s">
        <v>817</v>
      </c>
      <c r="T305" s="42" t="s">
        <v>817</v>
      </c>
    </row>
    <row r="306" spans="1:20" ht="45" customHeight="1" x14ac:dyDescent="0.25">
      <c r="A306" s="56" t="s">
        <v>681</v>
      </c>
      <c r="B306" s="42"/>
      <c r="C306" s="42" t="s">
        <v>667</v>
      </c>
      <c r="D306" s="58" t="s">
        <v>682</v>
      </c>
      <c r="E306" s="42" t="s">
        <v>683</v>
      </c>
      <c r="F306" s="44" t="s">
        <v>807</v>
      </c>
      <c r="G306" s="44" t="s">
        <v>807</v>
      </c>
      <c r="H306" s="44" t="s">
        <v>807</v>
      </c>
      <c r="I306" s="44" t="s">
        <v>807</v>
      </c>
      <c r="J306" s="44" t="s">
        <v>807</v>
      </c>
      <c r="K306" s="44" t="s">
        <v>807</v>
      </c>
      <c r="L306" s="42">
        <v>0.55300000000000005</v>
      </c>
      <c r="M306" s="44" t="s">
        <v>807</v>
      </c>
      <c r="N306" s="42" t="s">
        <v>815</v>
      </c>
      <c r="O306" s="42" t="s">
        <v>815</v>
      </c>
      <c r="P306" s="44" t="s">
        <v>807</v>
      </c>
      <c r="Q306" s="42" t="s">
        <v>817</v>
      </c>
      <c r="R306" s="42" t="s">
        <v>817</v>
      </c>
      <c r="S306" s="42" t="s">
        <v>817</v>
      </c>
      <c r="T306" s="42" t="s">
        <v>817</v>
      </c>
    </row>
    <row r="307" spans="1:20" ht="45" customHeight="1" x14ac:dyDescent="0.25">
      <c r="A307" s="56" t="s">
        <v>684</v>
      </c>
      <c r="B307" s="42"/>
      <c r="C307" s="42" t="s">
        <v>667</v>
      </c>
      <c r="D307" s="58" t="s">
        <v>685</v>
      </c>
      <c r="E307" s="42" t="s">
        <v>686</v>
      </c>
      <c r="F307" s="44" t="s">
        <v>807</v>
      </c>
      <c r="G307" s="44" t="s">
        <v>807</v>
      </c>
      <c r="H307" s="44" t="s">
        <v>807</v>
      </c>
      <c r="I307" s="44" t="s">
        <v>807</v>
      </c>
      <c r="J307" s="44" t="s">
        <v>807</v>
      </c>
      <c r="K307" s="44" t="s">
        <v>807</v>
      </c>
      <c r="L307" s="44" t="s">
        <v>807</v>
      </c>
      <c r="M307" s="44" t="s">
        <v>807</v>
      </c>
      <c r="N307" s="42" t="s">
        <v>815</v>
      </c>
      <c r="O307" s="42" t="s">
        <v>815</v>
      </c>
      <c r="P307" s="44" t="s">
        <v>807</v>
      </c>
      <c r="Q307" s="42" t="s">
        <v>817</v>
      </c>
      <c r="R307" s="42" t="s">
        <v>817</v>
      </c>
      <c r="S307" s="42" t="s">
        <v>817</v>
      </c>
      <c r="T307" s="42" t="s">
        <v>817</v>
      </c>
    </row>
    <row r="308" spans="1:20" ht="45" customHeight="1" x14ac:dyDescent="0.25">
      <c r="A308" s="56" t="s">
        <v>687</v>
      </c>
      <c r="B308" s="42"/>
      <c r="C308" s="42" t="s">
        <v>667</v>
      </c>
      <c r="D308" s="58" t="s">
        <v>688</v>
      </c>
      <c r="E308" s="42" t="s">
        <v>689</v>
      </c>
      <c r="F308" s="44" t="s">
        <v>807</v>
      </c>
      <c r="G308" s="44" t="s">
        <v>807</v>
      </c>
      <c r="H308" s="42">
        <v>0.8</v>
      </c>
      <c r="I308" s="44" t="s">
        <v>807</v>
      </c>
      <c r="J308" s="44" t="s">
        <v>807</v>
      </c>
      <c r="K308" s="44" t="s">
        <v>807</v>
      </c>
      <c r="L308" s="42">
        <v>0.02</v>
      </c>
      <c r="M308" s="44" t="s">
        <v>807</v>
      </c>
      <c r="N308" s="42" t="s">
        <v>815</v>
      </c>
      <c r="O308" s="42" t="s">
        <v>815</v>
      </c>
      <c r="P308" s="44" t="s">
        <v>807</v>
      </c>
      <c r="Q308" s="42" t="s">
        <v>817</v>
      </c>
      <c r="R308" s="42" t="s">
        <v>817</v>
      </c>
      <c r="S308" s="42" t="s">
        <v>817</v>
      </c>
      <c r="T308" s="42" t="s">
        <v>817</v>
      </c>
    </row>
    <row r="309" spans="1:20" ht="45" customHeight="1" x14ac:dyDescent="0.25">
      <c r="A309" s="56" t="s">
        <v>690</v>
      </c>
      <c r="B309" s="42"/>
      <c r="C309" s="42" t="s">
        <v>667</v>
      </c>
      <c r="D309" s="58" t="s">
        <v>691</v>
      </c>
      <c r="E309" s="42" t="s">
        <v>692</v>
      </c>
      <c r="F309" s="44" t="s">
        <v>807</v>
      </c>
      <c r="G309" s="44" t="s">
        <v>807</v>
      </c>
      <c r="H309" s="44" t="s">
        <v>807</v>
      </c>
      <c r="I309" s="44" t="s">
        <v>807</v>
      </c>
      <c r="J309" s="42">
        <v>2.2970000000000002</v>
      </c>
      <c r="K309" s="44" t="s">
        <v>807</v>
      </c>
      <c r="L309" s="44" t="s">
        <v>807</v>
      </c>
      <c r="M309" s="44" t="s">
        <v>807</v>
      </c>
      <c r="N309" s="42" t="s">
        <v>815</v>
      </c>
      <c r="O309" s="42" t="s">
        <v>815</v>
      </c>
      <c r="P309" s="44" t="s">
        <v>807</v>
      </c>
      <c r="Q309" s="42" t="s">
        <v>817</v>
      </c>
      <c r="R309" s="42" t="s">
        <v>817</v>
      </c>
      <c r="S309" s="42" t="s">
        <v>817</v>
      </c>
      <c r="T309" s="42" t="s">
        <v>817</v>
      </c>
    </row>
    <row r="310" spans="1:20" ht="60" customHeight="1" x14ac:dyDescent="0.25">
      <c r="A310" s="56" t="s">
        <v>693</v>
      </c>
      <c r="B310" s="42"/>
      <c r="C310" s="42" t="s">
        <v>667</v>
      </c>
      <c r="D310" s="58" t="s">
        <v>694</v>
      </c>
      <c r="E310" s="42" t="s">
        <v>695</v>
      </c>
      <c r="F310" s="44" t="s">
        <v>807</v>
      </c>
      <c r="G310" s="44" t="s">
        <v>807</v>
      </c>
      <c r="H310" s="44" t="s">
        <v>807</v>
      </c>
      <c r="I310" s="44" t="s">
        <v>807</v>
      </c>
      <c r="J310" s="44" t="s">
        <v>807</v>
      </c>
      <c r="K310" s="44" t="s">
        <v>807</v>
      </c>
      <c r="L310" s="42">
        <v>0.15</v>
      </c>
      <c r="M310" s="44" t="s">
        <v>807</v>
      </c>
      <c r="N310" s="42" t="s">
        <v>815</v>
      </c>
      <c r="O310" s="42" t="s">
        <v>815</v>
      </c>
      <c r="P310" s="44" t="s">
        <v>807</v>
      </c>
      <c r="Q310" s="42" t="s">
        <v>817</v>
      </c>
      <c r="R310" s="42" t="s">
        <v>817</v>
      </c>
      <c r="S310" s="42" t="s">
        <v>817</v>
      </c>
      <c r="T310" s="42" t="s">
        <v>817</v>
      </c>
    </row>
    <row r="311" spans="1:20" ht="60" customHeight="1" x14ac:dyDescent="0.25">
      <c r="A311" s="56" t="s">
        <v>696</v>
      </c>
      <c r="B311" s="42"/>
      <c r="C311" s="42" t="s">
        <v>667</v>
      </c>
      <c r="D311" s="58" t="s">
        <v>697</v>
      </c>
      <c r="E311" s="42" t="s">
        <v>698</v>
      </c>
      <c r="F311" s="44" t="s">
        <v>807</v>
      </c>
      <c r="G311" s="44" t="s">
        <v>807</v>
      </c>
      <c r="H311" s="42">
        <v>0.16</v>
      </c>
      <c r="I311" s="44" t="s">
        <v>807</v>
      </c>
      <c r="J311" s="42">
        <v>0.19500000000000001</v>
      </c>
      <c r="K311" s="44" t="s">
        <v>807</v>
      </c>
      <c r="L311" s="44" t="s">
        <v>807</v>
      </c>
      <c r="M311" s="44" t="s">
        <v>807</v>
      </c>
      <c r="N311" s="42" t="s">
        <v>815</v>
      </c>
      <c r="O311" s="42" t="s">
        <v>815</v>
      </c>
      <c r="P311" s="44" t="s">
        <v>807</v>
      </c>
      <c r="Q311" s="42" t="s">
        <v>817</v>
      </c>
      <c r="R311" s="42" t="s">
        <v>817</v>
      </c>
      <c r="S311" s="42" t="s">
        <v>817</v>
      </c>
      <c r="T311" s="42" t="s">
        <v>817</v>
      </c>
    </row>
    <row r="312" spans="1:20" ht="45" customHeight="1" x14ac:dyDescent="0.25">
      <c r="A312" s="56" t="s">
        <v>699</v>
      </c>
      <c r="B312" s="42"/>
      <c r="C312" s="42" t="s">
        <v>667</v>
      </c>
      <c r="D312" s="58" t="s">
        <v>700</v>
      </c>
      <c r="E312" s="42" t="s">
        <v>701</v>
      </c>
      <c r="F312" s="44" t="s">
        <v>807</v>
      </c>
      <c r="G312" s="44" t="s">
        <v>807</v>
      </c>
      <c r="H312" s="44" t="s">
        <v>807</v>
      </c>
      <c r="I312" s="44" t="s">
        <v>807</v>
      </c>
      <c r="J312" s="42">
        <v>0.32700000000000001</v>
      </c>
      <c r="K312" s="44" t="s">
        <v>807</v>
      </c>
      <c r="L312" s="44" t="s">
        <v>807</v>
      </c>
      <c r="M312" s="44" t="s">
        <v>807</v>
      </c>
      <c r="N312" s="42" t="s">
        <v>815</v>
      </c>
      <c r="O312" s="42" t="s">
        <v>815</v>
      </c>
      <c r="P312" s="44" t="s">
        <v>807</v>
      </c>
      <c r="Q312" s="42" t="s">
        <v>817</v>
      </c>
      <c r="R312" s="42" t="s">
        <v>817</v>
      </c>
      <c r="S312" s="42" t="s">
        <v>817</v>
      </c>
      <c r="T312" s="42" t="s">
        <v>817</v>
      </c>
    </row>
    <row r="313" spans="1:20" ht="30" customHeight="1" x14ac:dyDescent="0.25">
      <c r="A313" s="56" t="s">
        <v>702</v>
      </c>
      <c r="B313" s="42"/>
      <c r="C313" s="42" t="s">
        <v>667</v>
      </c>
      <c r="D313" s="58" t="s">
        <v>703</v>
      </c>
      <c r="E313" s="42" t="s">
        <v>704</v>
      </c>
      <c r="F313" s="44" t="s">
        <v>807</v>
      </c>
      <c r="G313" s="44" t="s">
        <v>807</v>
      </c>
      <c r="H313" s="42">
        <v>0.8</v>
      </c>
      <c r="I313" s="44" t="s">
        <v>807</v>
      </c>
      <c r="J313" s="44" t="s">
        <v>807</v>
      </c>
      <c r="K313" s="44" t="s">
        <v>807</v>
      </c>
      <c r="L313" s="42">
        <v>0.151</v>
      </c>
      <c r="M313" s="44" t="s">
        <v>807</v>
      </c>
      <c r="N313" s="42" t="s">
        <v>815</v>
      </c>
      <c r="O313" s="42" t="s">
        <v>815</v>
      </c>
      <c r="P313" s="44" t="s">
        <v>807</v>
      </c>
      <c r="Q313" s="42" t="s">
        <v>817</v>
      </c>
      <c r="R313" s="42" t="s">
        <v>817</v>
      </c>
      <c r="S313" s="42" t="s">
        <v>817</v>
      </c>
      <c r="T313" s="42" t="s">
        <v>817</v>
      </c>
    </row>
    <row r="314" spans="1:20" ht="30" customHeight="1" x14ac:dyDescent="0.25">
      <c r="A314" s="56" t="s">
        <v>705</v>
      </c>
      <c r="B314" s="42"/>
      <c r="C314" s="42" t="s">
        <v>667</v>
      </c>
      <c r="D314" s="58" t="s">
        <v>706</v>
      </c>
      <c r="E314" s="42" t="s">
        <v>707</v>
      </c>
      <c r="F314" s="44" t="s">
        <v>807</v>
      </c>
      <c r="G314" s="44" t="s">
        <v>807</v>
      </c>
      <c r="H314" s="44" t="s">
        <v>807</v>
      </c>
      <c r="I314" s="44" t="s">
        <v>807</v>
      </c>
      <c r="J314" s="42">
        <v>0.14499999999999999</v>
      </c>
      <c r="K314" s="44" t="s">
        <v>807</v>
      </c>
      <c r="L314" s="42">
        <v>6.9000000000000006E-2</v>
      </c>
      <c r="M314" s="44" t="s">
        <v>807</v>
      </c>
      <c r="N314" s="42" t="s">
        <v>815</v>
      </c>
      <c r="O314" s="42" t="s">
        <v>815</v>
      </c>
      <c r="P314" s="44" t="s">
        <v>807</v>
      </c>
      <c r="Q314" s="42" t="s">
        <v>817</v>
      </c>
      <c r="R314" s="42" t="s">
        <v>817</v>
      </c>
      <c r="S314" s="42" t="s">
        <v>817</v>
      </c>
      <c r="T314" s="42" t="s">
        <v>817</v>
      </c>
    </row>
    <row r="315" spans="1:20" ht="45" customHeight="1" x14ac:dyDescent="0.25">
      <c r="A315" s="56" t="s">
        <v>708</v>
      </c>
      <c r="B315" s="42"/>
      <c r="C315" s="42" t="s">
        <v>667</v>
      </c>
      <c r="D315" s="58" t="s">
        <v>709</v>
      </c>
      <c r="E315" s="42" t="s">
        <v>710</v>
      </c>
      <c r="F315" s="44" t="s">
        <v>807</v>
      </c>
      <c r="G315" s="44" t="s">
        <v>807</v>
      </c>
      <c r="H315" s="44" t="s">
        <v>807</v>
      </c>
      <c r="I315" s="44" t="s">
        <v>807</v>
      </c>
      <c r="J315" s="44" t="s">
        <v>807</v>
      </c>
      <c r="K315" s="44" t="s">
        <v>807</v>
      </c>
      <c r="L315" s="42">
        <v>0.13400000000000001</v>
      </c>
      <c r="M315" s="44" t="s">
        <v>807</v>
      </c>
      <c r="N315" s="42" t="s">
        <v>815</v>
      </c>
      <c r="O315" s="42" t="s">
        <v>815</v>
      </c>
      <c r="P315" s="44" t="s">
        <v>807</v>
      </c>
      <c r="Q315" s="42" t="s">
        <v>817</v>
      </c>
      <c r="R315" s="42" t="s">
        <v>817</v>
      </c>
      <c r="S315" s="42" t="s">
        <v>817</v>
      </c>
      <c r="T315" s="42" t="s">
        <v>817</v>
      </c>
    </row>
    <row r="316" spans="1:20" ht="45" customHeight="1" x14ac:dyDescent="0.25">
      <c r="A316" s="56" t="s">
        <v>711</v>
      </c>
      <c r="B316" s="42"/>
      <c r="C316" s="42" t="s">
        <v>667</v>
      </c>
      <c r="D316" s="58" t="s">
        <v>712</v>
      </c>
      <c r="E316" s="42" t="s">
        <v>713</v>
      </c>
      <c r="F316" s="44" t="s">
        <v>807</v>
      </c>
      <c r="G316" s="44" t="s">
        <v>807</v>
      </c>
      <c r="H316" s="42">
        <v>1.26</v>
      </c>
      <c r="I316" s="44" t="s">
        <v>807</v>
      </c>
      <c r="J316" s="44" t="s">
        <v>807</v>
      </c>
      <c r="K316" s="44" t="s">
        <v>807</v>
      </c>
      <c r="L316" s="44" t="s">
        <v>807</v>
      </c>
      <c r="M316" s="44" t="s">
        <v>807</v>
      </c>
      <c r="N316" s="42" t="s">
        <v>815</v>
      </c>
      <c r="O316" s="42" t="s">
        <v>815</v>
      </c>
      <c r="P316" s="44" t="s">
        <v>807</v>
      </c>
      <c r="Q316" s="42" t="s">
        <v>817</v>
      </c>
      <c r="R316" s="42" t="s">
        <v>817</v>
      </c>
      <c r="S316" s="42" t="s">
        <v>817</v>
      </c>
      <c r="T316" s="42" t="s">
        <v>817</v>
      </c>
    </row>
    <row r="317" spans="1:20" ht="30" customHeight="1" x14ac:dyDescent="0.25">
      <c r="A317" s="56" t="s">
        <v>714</v>
      </c>
      <c r="B317" s="42"/>
      <c r="C317" s="42" t="s">
        <v>667</v>
      </c>
      <c r="D317" s="58" t="s">
        <v>715</v>
      </c>
      <c r="E317" s="42" t="s">
        <v>716</v>
      </c>
      <c r="F317" s="44" t="s">
        <v>807</v>
      </c>
      <c r="G317" s="44" t="s">
        <v>807</v>
      </c>
      <c r="H317" s="44" t="s">
        <v>807</v>
      </c>
      <c r="I317" s="44" t="s">
        <v>807</v>
      </c>
      <c r="J317" s="42">
        <v>0.11700000000000001</v>
      </c>
      <c r="K317" s="44" t="s">
        <v>807</v>
      </c>
      <c r="L317" s="44" t="s">
        <v>807</v>
      </c>
      <c r="M317" s="44" t="s">
        <v>807</v>
      </c>
      <c r="N317" s="42" t="s">
        <v>815</v>
      </c>
      <c r="O317" s="42" t="s">
        <v>815</v>
      </c>
      <c r="P317" s="44" t="s">
        <v>807</v>
      </c>
      <c r="Q317" s="42" t="s">
        <v>817</v>
      </c>
      <c r="R317" s="42" t="s">
        <v>817</v>
      </c>
      <c r="S317" s="42" t="s">
        <v>817</v>
      </c>
      <c r="T317" s="42" t="s">
        <v>817</v>
      </c>
    </row>
    <row r="318" spans="1:20" ht="30" customHeight="1" x14ac:dyDescent="0.25">
      <c r="A318" s="56" t="s">
        <v>717</v>
      </c>
      <c r="B318" s="42"/>
      <c r="C318" s="42" t="s">
        <v>667</v>
      </c>
      <c r="D318" s="58" t="s">
        <v>718</v>
      </c>
      <c r="E318" s="42" t="s">
        <v>719</v>
      </c>
      <c r="F318" s="44" t="s">
        <v>807</v>
      </c>
      <c r="G318" s="44" t="s">
        <v>807</v>
      </c>
      <c r="H318" s="44" t="s">
        <v>807</v>
      </c>
      <c r="I318" s="44" t="s">
        <v>807</v>
      </c>
      <c r="J318" s="42">
        <v>0.08</v>
      </c>
      <c r="K318" s="44" t="s">
        <v>807</v>
      </c>
      <c r="L318" s="44" t="s">
        <v>807</v>
      </c>
      <c r="M318" s="44" t="s">
        <v>807</v>
      </c>
      <c r="N318" s="42" t="s">
        <v>815</v>
      </c>
      <c r="O318" s="42" t="s">
        <v>815</v>
      </c>
      <c r="P318" s="44" t="s">
        <v>807</v>
      </c>
      <c r="Q318" s="42" t="s">
        <v>817</v>
      </c>
      <c r="R318" s="42" t="s">
        <v>817</v>
      </c>
      <c r="S318" s="42" t="s">
        <v>817</v>
      </c>
      <c r="T318" s="42" t="s">
        <v>817</v>
      </c>
    </row>
    <row r="319" spans="1:20" ht="45" x14ac:dyDescent="0.25">
      <c r="A319" s="56" t="s">
        <v>720</v>
      </c>
      <c r="B319" s="42"/>
      <c r="C319" s="42" t="s">
        <v>667</v>
      </c>
      <c r="D319" s="58" t="s">
        <v>721</v>
      </c>
      <c r="E319" s="42" t="s">
        <v>722</v>
      </c>
      <c r="F319" s="44" t="s">
        <v>807</v>
      </c>
      <c r="G319" s="44" t="s">
        <v>807</v>
      </c>
      <c r="H319" s="44" t="s">
        <v>807</v>
      </c>
      <c r="I319" s="44" t="s">
        <v>807</v>
      </c>
      <c r="J319" s="42">
        <v>0.15</v>
      </c>
      <c r="K319" s="44" t="s">
        <v>807</v>
      </c>
      <c r="L319" s="44" t="s">
        <v>807</v>
      </c>
      <c r="M319" s="44" t="s">
        <v>807</v>
      </c>
      <c r="N319" s="42" t="s">
        <v>815</v>
      </c>
      <c r="O319" s="42" t="s">
        <v>815</v>
      </c>
      <c r="P319" s="44" t="s">
        <v>807</v>
      </c>
      <c r="Q319" s="42" t="s">
        <v>817</v>
      </c>
      <c r="R319" s="42" t="s">
        <v>817</v>
      </c>
      <c r="S319" s="42" t="s">
        <v>817</v>
      </c>
      <c r="T319" s="42" t="s">
        <v>817</v>
      </c>
    </row>
    <row r="320" spans="1:20" ht="30" x14ac:dyDescent="0.25">
      <c r="A320" s="56" t="s">
        <v>723</v>
      </c>
      <c r="B320" s="42"/>
      <c r="C320" s="42" t="s">
        <v>667</v>
      </c>
      <c r="D320" s="58" t="s">
        <v>724</v>
      </c>
      <c r="E320" s="42" t="s">
        <v>725</v>
      </c>
      <c r="F320" s="44" t="s">
        <v>807</v>
      </c>
      <c r="G320" s="44" t="s">
        <v>807</v>
      </c>
      <c r="H320" s="44" t="s">
        <v>807</v>
      </c>
      <c r="I320" s="44" t="s">
        <v>807</v>
      </c>
      <c r="J320" s="42">
        <v>0.09</v>
      </c>
      <c r="K320" s="44" t="s">
        <v>807</v>
      </c>
      <c r="L320" s="42">
        <v>0.16</v>
      </c>
      <c r="M320" s="44" t="s">
        <v>807</v>
      </c>
      <c r="N320" s="42" t="s">
        <v>815</v>
      </c>
      <c r="O320" s="42" t="s">
        <v>815</v>
      </c>
      <c r="P320" s="44" t="s">
        <v>807</v>
      </c>
      <c r="Q320" s="42" t="s">
        <v>817</v>
      </c>
      <c r="R320" s="42" t="s">
        <v>817</v>
      </c>
      <c r="S320" s="42" t="s">
        <v>817</v>
      </c>
      <c r="T320" s="42" t="s">
        <v>817</v>
      </c>
    </row>
    <row r="321" spans="1:20" ht="30" x14ac:dyDescent="0.25">
      <c r="A321" s="56" t="s">
        <v>726</v>
      </c>
      <c r="B321" s="42"/>
      <c r="C321" s="42" t="s">
        <v>667</v>
      </c>
      <c r="D321" s="58" t="s">
        <v>727</v>
      </c>
      <c r="E321" s="42" t="s">
        <v>728</v>
      </c>
      <c r="F321" s="44" t="s">
        <v>807</v>
      </c>
      <c r="G321" s="44" t="s">
        <v>807</v>
      </c>
      <c r="H321" s="44" t="s">
        <v>807</v>
      </c>
      <c r="I321" s="44" t="s">
        <v>807</v>
      </c>
      <c r="J321" s="42">
        <v>0.22</v>
      </c>
      <c r="K321" s="44" t="s">
        <v>807</v>
      </c>
      <c r="L321" s="44" t="s">
        <v>807</v>
      </c>
      <c r="M321" s="44" t="s">
        <v>807</v>
      </c>
      <c r="N321" s="42" t="s">
        <v>815</v>
      </c>
      <c r="O321" s="42" t="s">
        <v>815</v>
      </c>
      <c r="P321" s="44" t="s">
        <v>807</v>
      </c>
      <c r="Q321" s="42" t="s">
        <v>817</v>
      </c>
      <c r="R321" s="42" t="s">
        <v>817</v>
      </c>
      <c r="S321" s="42" t="s">
        <v>817</v>
      </c>
      <c r="T321" s="42" t="s">
        <v>817</v>
      </c>
    </row>
    <row r="322" spans="1:20" ht="30" x14ac:dyDescent="0.25">
      <c r="A322" s="56" t="s">
        <v>729</v>
      </c>
      <c r="B322" s="42"/>
      <c r="C322" s="42" t="s">
        <v>667</v>
      </c>
      <c r="D322" s="58" t="s">
        <v>730</v>
      </c>
      <c r="E322" s="42" t="s">
        <v>731</v>
      </c>
      <c r="F322" s="44" t="s">
        <v>807</v>
      </c>
      <c r="G322" s="44" t="s">
        <v>807</v>
      </c>
      <c r="H322" s="42">
        <v>0.25</v>
      </c>
      <c r="I322" s="44" t="s">
        <v>807</v>
      </c>
      <c r="J322" s="44" t="s">
        <v>807</v>
      </c>
      <c r="K322" s="44" t="s">
        <v>807</v>
      </c>
      <c r="L322" s="42">
        <v>0.57699999999999996</v>
      </c>
      <c r="M322" s="44" t="s">
        <v>807</v>
      </c>
      <c r="N322" s="42" t="s">
        <v>815</v>
      </c>
      <c r="O322" s="42" t="s">
        <v>815</v>
      </c>
      <c r="P322" s="44" t="s">
        <v>807</v>
      </c>
      <c r="Q322" s="42" t="s">
        <v>817</v>
      </c>
      <c r="R322" s="42" t="s">
        <v>817</v>
      </c>
      <c r="S322" s="42" t="s">
        <v>817</v>
      </c>
      <c r="T322" s="42" t="s">
        <v>817</v>
      </c>
    </row>
    <row r="323" spans="1:20" ht="30" x14ac:dyDescent="0.25">
      <c r="A323" s="56" t="s">
        <v>732</v>
      </c>
      <c r="B323" s="42"/>
      <c r="C323" s="42" t="s">
        <v>667</v>
      </c>
      <c r="D323" s="58" t="s">
        <v>733</v>
      </c>
      <c r="E323" s="42" t="s">
        <v>734</v>
      </c>
      <c r="F323" s="44" t="s">
        <v>807</v>
      </c>
      <c r="G323" s="44" t="s">
        <v>807</v>
      </c>
      <c r="H323" s="44" t="s">
        <v>807</v>
      </c>
      <c r="I323" s="44" t="s">
        <v>807</v>
      </c>
      <c r="J323" s="42">
        <v>0.55000000000000004</v>
      </c>
      <c r="K323" s="44" t="s">
        <v>807</v>
      </c>
      <c r="L323" s="42">
        <v>0.61</v>
      </c>
      <c r="M323" s="44" t="s">
        <v>807</v>
      </c>
      <c r="N323" s="42" t="s">
        <v>815</v>
      </c>
      <c r="O323" s="42" t="s">
        <v>815</v>
      </c>
      <c r="P323" s="44" t="s">
        <v>807</v>
      </c>
      <c r="Q323" s="42" t="s">
        <v>817</v>
      </c>
      <c r="R323" s="42" t="s">
        <v>817</v>
      </c>
      <c r="S323" s="42" t="s">
        <v>817</v>
      </c>
      <c r="T323" s="42" t="s">
        <v>817</v>
      </c>
    </row>
    <row r="324" spans="1:20" ht="30" x14ac:dyDescent="0.25">
      <c r="A324" s="56" t="s">
        <v>735</v>
      </c>
      <c r="B324" s="42"/>
      <c r="C324" s="42" t="s">
        <v>667</v>
      </c>
      <c r="D324" s="58" t="s">
        <v>736</v>
      </c>
      <c r="E324" s="42" t="s">
        <v>737</v>
      </c>
      <c r="F324" s="44" t="s">
        <v>807</v>
      </c>
      <c r="G324" s="44" t="s">
        <v>807</v>
      </c>
      <c r="H324" s="44" t="s">
        <v>807</v>
      </c>
      <c r="I324" s="44" t="s">
        <v>807</v>
      </c>
      <c r="J324" s="42">
        <v>1.43</v>
      </c>
      <c r="K324" s="44" t="s">
        <v>807</v>
      </c>
      <c r="L324" s="42">
        <v>0.25</v>
      </c>
      <c r="M324" s="44" t="s">
        <v>807</v>
      </c>
      <c r="N324" s="42" t="s">
        <v>815</v>
      </c>
      <c r="O324" s="42" t="s">
        <v>815</v>
      </c>
      <c r="P324" s="44" t="s">
        <v>807</v>
      </c>
      <c r="Q324" s="42" t="s">
        <v>817</v>
      </c>
      <c r="R324" s="42" t="s">
        <v>817</v>
      </c>
      <c r="S324" s="42" t="s">
        <v>817</v>
      </c>
      <c r="T324" s="42" t="s">
        <v>817</v>
      </c>
    </row>
    <row r="325" spans="1:20" ht="30" x14ac:dyDescent="0.25">
      <c r="A325" s="56" t="s">
        <v>738</v>
      </c>
      <c r="B325" s="42"/>
      <c r="C325" s="42" t="s">
        <v>667</v>
      </c>
      <c r="D325" s="58" t="s">
        <v>739</v>
      </c>
      <c r="E325" s="42" t="s">
        <v>740</v>
      </c>
      <c r="F325" s="44" t="s">
        <v>807</v>
      </c>
      <c r="G325" s="44" t="s">
        <v>807</v>
      </c>
      <c r="H325" s="44" t="s">
        <v>807</v>
      </c>
      <c r="I325" s="44" t="s">
        <v>807</v>
      </c>
      <c r="J325" s="42">
        <v>0.27</v>
      </c>
      <c r="K325" s="44" t="s">
        <v>807</v>
      </c>
      <c r="L325" s="44" t="s">
        <v>807</v>
      </c>
      <c r="M325" s="44" t="s">
        <v>807</v>
      </c>
      <c r="N325" s="42" t="s">
        <v>815</v>
      </c>
      <c r="O325" s="42" t="s">
        <v>815</v>
      </c>
      <c r="P325" s="44" t="s">
        <v>807</v>
      </c>
      <c r="Q325" s="42" t="s">
        <v>817</v>
      </c>
      <c r="R325" s="42" t="s">
        <v>817</v>
      </c>
      <c r="S325" s="42" t="s">
        <v>817</v>
      </c>
      <c r="T325" s="42" t="s">
        <v>817</v>
      </c>
    </row>
    <row r="326" spans="1:20" ht="30" x14ac:dyDescent="0.25">
      <c r="A326" s="56" t="s">
        <v>741</v>
      </c>
      <c r="B326" s="42"/>
      <c r="C326" s="42" t="s">
        <v>667</v>
      </c>
      <c r="D326" s="58" t="s">
        <v>742</v>
      </c>
      <c r="E326" s="42" t="s">
        <v>743</v>
      </c>
      <c r="F326" s="44" t="s">
        <v>807</v>
      </c>
      <c r="G326" s="44" t="s">
        <v>807</v>
      </c>
      <c r="H326" s="44" t="s">
        <v>807</v>
      </c>
      <c r="I326" s="44" t="s">
        <v>807</v>
      </c>
      <c r="J326" s="42">
        <v>0.15</v>
      </c>
      <c r="K326" s="44" t="s">
        <v>807</v>
      </c>
      <c r="L326" s="44" t="s">
        <v>807</v>
      </c>
      <c r="M326" s="44" t="s">
        <v>807</v>
      </c>
      <c r="N326" s="42" t="s">
        <v>815</v>
      </c>
      <c r="O326" s="42" t="s">
        <v>815</v>
      </c>
      <c r="P326" s="44" t="s">
        <v>807</v>
      </c>
      <c r="Q326" s="42" t="s">
        <v>817</v>
      </c>
      <c r="R326" s="42" t="s">
        <v>817</v>
      </c>
      <c r="S326" s="42" t="s">
        <v>817</v>
      </c>
      <c r="T326" s="42" t="s">
        <v>817</v>
      </c>
    </row>
    <row r="327" spans="1:20" ht="30" x14ac:dyDescent="0.25">
      <c r="A327" s="56" t="s">
        <v>744</v>
      </c>
      <c r="B327" s="42"/>
      <c r="C327" s="42" t="s">
        <v>667</v>
      </c>
      <c r="D327" s="58" t="s">
        <v>745</v>
      </c>
      <c r="E327" s="42" t="s">
        <v>746</v>
      </c>
      <c r="F327" s="44" t="s">
        <v>807</v>
      </c>
      <c r="G327" s="44" t="s">
        <v>807</v>
      </c>
      <c r="H327" s="44" t="s">
        <v>807</v>
      </c>
      <c r="I327" s="44" t="s">
        <v>807</v>
      </c>
      <c r="J327" s="42">
        <v>0.16</v>
      </c>
      <c r="K327" s="44" t="s">
        <v>807</v>
      </c>
      <c r="L327" s="44" t="s">
        <v>807</v>
      </c>
      <c r="M327" s="44" t="s">
        <v>807</v>
      </c>
      <c r="N327" s="42" t="s">
        <v>815</v>
      </c>
      <c r="O327" s="42" t="s">
        <v>815</v>
      </c>
      <c r="P327" s="44" t="s">
        <v>807</v>
      </c>
      <c r="Q327" s="42" t="s">
        <v>817</v>
      </c>
      <c r="R327" s="42" t="s">
        <v>817</v>
      </c>
      <c r="S327" s="42" t="s">
        <v>817</v>
      </c>
      <c r="T327" s="42" t="s">
        <v>817</v>
      </c>
    </row>
    <row r="328" spans="1:20" x14ac:dyDescent="0.25">
      <c r="A328" s="46"/>
      <c r="B328" s="42"/>
      <c r="C328" s="42" t="s">
        <v>747</v>
      </c>
      <c r="D328" s="51" t="s">
        <v>748</v>
      </c>
      <c r="E328" s="42" t="s">
        <v>40</v>
      </c>
      <c r="F328" s="46">
        <f>SUM(F329:F330)</f>
        <v>0</v>
      </c>
      <c r="G328" s="46">
        <f t="shared" ref="G328:M328" si="28">SUM(G329:G330)</f>
        <v>0</v>
      </c>
      <c r="H328" s="46">
        <f t="shared" si="28"/>
        <v>0</v>
      </c>
      <c r="I328" s="46">
        <f t="shared" si="28"/>
        <v>0</v>
      </c>
      <c r="J328" s="46">
        <f t="shared" si="28"/>
        <v>0</v>
      </c>
      <c r="K328" s="46">
        <f t="shared" si="28"/>
        <v>0</v>
      </c>
      <c r="L328" s="46">
        <f t="shared" si="28"/>
        <v>0</v>
      </c>
      <c r="M328" s="46">
        <f t="shared" si="28"/>
        <v>0</v>
      </c>
      <c r="N328" s="44" t="s">
        <v>807</v>
      </c>
      <c r="O328" s="44" t="s">
        <v>807</v>
      </c>
      <c r="P328" s="44" t="s">
        <v>807</v>
      </c>
      <c r="Q328" s="44" t="s">
        <v>807</v>
      </c>
      <c r="R328" s="44" t="s">
        <v>807</v>
      </c>
      <c r="S328" s="44" t="s">
        <v>807</v>
      </c>
      <c r="T328" s="44" t="s">
        <v>807</v>
      </c>
    </row>
    <row r="329" spans="1:20" ht="45" x14ac:dyDescent="0.25">
      <c r="A329" s="56" t="s">
        <v>749</v>
      </c>
      <c r="B329" s="42"/>
      <c r="C329" s="42" t="s">
        <v>747</v>
      </c>
      <c r="D329" s="58" t="s">
        <v>750</v>
      </c>
      <c r="E329" s="42" t="s">
        <v>751</v>
      </c>
      <c r="F329" s="44" t="s">
        <v>807</v>
      </c>
      <c r="G329" s="44" t="s">
        <v>807</v>
      </c>
      <c r="H329" s="44" t="s">
        <v>807</v>
      </c>
      <c r="I329" s="44" t="s">
        <v>807</v>
      </c>
      <c r="J329" s="44" t="s">
        <v>807</v>
      </c>
      <c r="K329" s="44" t="s">
        <v>807</v>
      </c>
      <c r="L329" s="44" t="s">
        <v>807</v>
      </c>
      <c r="M329" s="44" t="s">
        <v>807</v>
      </c>
      <c r="N329" s="42" t="s">
        <v>815</v>
      </c>
      <c r="O329" s="42" t="s">
        <v>815</v>
      </c>
      <c r="P329" s="44" t="s">
        <v>807</v>
      </c>
      <c r="Q329" s="42" t="s">
        <v>817</v>
      </c>
      <c r="R329" s="42" t="s">
        <v>817</v>
      </c>
      <c r="S329" s="42" t="s">
        <v>817</v>
      </c>
      <c r="T329" s="42" t="s">
        <v>817</v>
      </c>
    </row>
    <row r="330" spans="1:20" ht="45" x14ac:dyDescent="0.25">
      <c r="A330" s="56" t="s">
        <v>752</v>
      </c>
      <c r="B330" s="42"/>
      <c r="C330" s="42" t="s">
        <v>747</v>
      </c>
      <c r="D330" s="58" t="s">
        <v>753</v>
      </c>
      <c r="E330" s="42" t="s">
        <v>754</v>
      </c>
      <c r="F330" s="44" t="s">
        <v>807</v>
      </c>
      <c r="G330" s="44" t="s">
        <v>807</v>
      </c>
      <c r="H330" s="44" t="s">
        <v>807</v>
      </c>
      <c r="I330" s="44" t="s">
        <v>807</v>
      </c>
      <c r="J330" s="44" t="s">
        <v>807</v>
      </c>
      <c r="K330" s="44" t="s">
        <v>807</v>
      </c>
      <c r="L330" s="44" t="s">
        <v>807</v>
      </c>
      <c r="M330" s="44" t="s">
        <v>807</v>
      </c>
      <c r="N330" s="42" t="s">
        <v>815</v>
      </c>
      <c r="O330" s="42" t="s">
        <v>815</v>
      </c>
      <c r="P330" s="44" t="s">
        <v>807</v>
      </c>
      <c r="Q330" s="42" t="s">
        <v>817</v>
      </c>
      <c r="R330" s="42" t="s">
        <v>817</v>
      </c>
      <c r="S330" s="42" t="s">
        <v>817</v>
      </c>
      <c r="T330" s="42" t="s">
        <v>817</v>
      </c>
    </row>
    <row r="331" spans="1:20" x14ac:dyDescent="0.25">
      <c r="A331" s="46"/>
      <c r="B331" s="42"/>
      <c r="C331" s="42">
        <v>1.7</v>
      </c>
      <c r="D331" s="51" t="s">
        <v>755</v>
      </c>
      <c r="E331" s="42" t="s">
        <v>40</v>
      </c>
      <c r="F331" s="46">
        <f>SUM(F332:F339)</f>
        <v>0</v>
      </c>
      <c r="G331" s="46">
        <f t="shared" ref="G331:M331" si="29">SUM(G332:G339)</f>
        <v>0</v>
      </c>
      <c r="H331" s="46">
        <f t="shared" si="29"/>
        <v>0</v>
      </c>
      <c r="I331" s="46">
        <f t="shared" si="29"/>
        <v>0</v>
      </c>
      <c r="J331" s="46">
        <f t="shared" si="29"/>
        <v>0</v>
      </c>
      <c r="K331" s="46">
        <f t="shared" si="29"/>
        <v>0</v>
      </c>
      <c r="L331" s="46">
        <f t="shared" si="29"/>
        <v>0</v>
      </c>
      <c r="M331" s="46">
        <f t="shared" si="29"/>
        <v>0</v>
      </c>
      <c r="N331" s="44" t="s">
        <v>807</v>
      </c>
      <c r="O331" s="44" t="s">
        <v>807</v>
      </c>
      <c r="P331" s="44" t="s">
        <v>807</v>
      </c>
      <c r="Q331" s="44" t="s">
        <v>807</v>
      </c>
      <c r="R331" s="44" t="s">
        <v>807</v>
      </c>
      <c r="S331" s="44" t="s">
        <v>807</v>
      </c>
      <c r="T331" s="44" t="s">
        <v>807</v>
      </c>
    </row>
    <row r="332" spans="1:20" ht="30" x14ac:dyDescent="0.25">
      <c r="A332" s="56">
        <v>84</v>
      </c>
      <c r="B332" s="42"/>
      <c r="C332" s="42">
        <v>1.7</v>
      </c>
      <c r="D332" s="58" t="s">
        <v>756</v>
      </c>
      <c r="E332" s="26" t="s">
        <v>757</v>
      </c>
      <c r="F332" s="44" t="s">
        <v>807</v>
      </c>
      <c r="G332" s="44" t="s">
        <v>807</v>
      </c>
      <c r="H332" s="44" t="s">
        <v>807</v>
      </c>
      <c r="I332" s="44" t="s">
        <v>807</v>
      </c>
      <c r="J332" s="44" t="s">
        <v>807</v>
      </c>
      <c r="K332" s="44" t="s">
        <v>807</v>
      </c>
      <c r="L332" s="44" t="s">
        <v>807</v>
      </c>
      <c r="M332" s="44" t="s">
        <v>807</v>
      </c>
      <c r="N332" s="42" t="s">
        <v>815</v>
      </c>
      <c r="O332" s="42" t="s">
        <v>815</v>
      </c>
      <c r="P332" s="44" t="s">
        <v>807</v>
      </c>
      <c r="Q332" s="42" t="s">
        <v>817</v>
      </c>
      <c r="R332" s="42" t="s">
        <v>817</v>
      </c>
      <c r="S332" s="42" t="s">
        <v>817</v>
      </c>
      <c r="T332" s="42" t="s">
        <v>817</v>
      </c>
    </row>
    <row r="333" spans="1:20" ht="30" x14ac:dyDescent="0.25">
      <c r="A333" s="56">
        <v>2734</v>
      </c>
      <c r="B333" s="42"/>
      <c r="C333" s="42">
        <v>1.7</v>
      </c>
      <c r="D333" s="58" t="s">
        <v>758</v>
      </c>
      <c r="E333" s="42" t="s">
        <v>759</v>
      </c>
      <c r="F333" s="44" t="s">
        <v>807</v>
      </c>
      <c r="G333" s="44" t="s">
        <v>807</v>
      </c>
      <c r="H333" s="44" t="s">
        <v>807</v>
      </c>
      <c r="I333" s="44" t="s">
        <v>807</v>
      </c>
      <c r="J333" s="44" t="s">
        <v>807</v>
      </c>
      <c r="K333" s="44" t="s">
        <v>807</v>
      </c>
      <c r="L333" s="44" t="s">
        <v>807</v>
      </c>
      <c r="M333" s="44" t="s">
        <v>807</v>
      </c>
      <c r="N333" s="42">
        <v>2013</v>
      </c>
      <c r="O333" s="42">
        <v>2017</v>
      </c>
      <c r="P333" s="44" t="s">
        <v>807</v>
      </c>
      <c r="Q333" s="42" t="s">
        <v>817</v>
      </c>
      <c r="R333" s="42" t="s">
        <v>817</v>
      </c>
      <c r="S333" s="42" t="s">
        <v>817</v>
      </c>
      <c r="T333" s="42" t="s">
        <v>817</v>
      </c>
    </row>
    <row r="334" spans="1:20" x14ac:dyDescent="0.25">
      <c r="A334" s="56" t="s">
        <v>760</v>
      </c>
      <c r="B334" s="42"/>
      <c r="C334" s="42">
        <v>1.7</v>
      </c>
      <c r="D334" s="58" t="s">
        <v>761</v>
      </c>
      <c r="E334" s="42" t="s">
        <v>762</v>
      </c>
      <c r="F334" s="44" t="s">
        <v>807</v>
      </c>
      <c r="G334" s="44" t="s">
        <v>807</v>
      </c>
      <c r="H334" s="44" t="s">
        <v>807</v>
      </c>
      <c r="I334" s="44" t="s">
        <v>807</v>
      </c>
      <c r="J334" s="44" t="s">
        <v>807</v>
      </c>
      <c r="K334" s="44" t="s">
        <v>807</v>
      </c>
      <c r="L334" s="44" t="s">
        <v>807</v>
      </c>
      <c r="M334" s="44" t="s">
        <v>807</v>
      </c>
      <c r="N334" s="42">
        <v>2015</v>
      </c>
      <c r="O334" s="42" t="s">
        <v>810</v>
      </c>
      <c r="P334" s="44" t="s">
        <v>807</v>
      </c>
      <c r="Q334" s="42" t="s">
        <v>817</v>
      </c>
      <c r="R334" s="42" t="s">
        <v>817</v>
      </c>
      <c r="S334" s="42" t="s">
        <v>817</v>
      </c>
      <c r="T334" s="42" t="s">
        <v>817</v>
      </c>
    </row>
    <row r="335" spans="1:20" x14ac:dyDescent="0.25">
      <c r="A335" s="56" t="s">
        <v>763</v>
      </c>
      <c r="B335" s="42"/>
      <c r="C335" s="42">
        <v>1.7</v>
      </c>
      <c r="D335" s="58" t="s">
        <v>764</v>
      </c>
      <c r="E335" s="42" t="s">
        <v>765</v>
      </c>
      <c r="F335" s="44" t="s">
        <v>807</v>
      </c>
      <c r="G335" s="44" t="s">
        <v>807</v>
      </c>
      <c r="H335" s="44" t="s">
        <v>807</v>
      </c>
      <c r="I335" s="44" t="s">
        <v>807</v>
      </c>
      <c r="J335" s="44" t="s">
        <v>807</v>
      </c>
      <c r="K335" s="44" t="s">
        <v>807</v>
      </c>
      <c r="L335" s="44" t="s">
        <v>807</v>
      </c>
      <c r="M335" s="44" t="s">
        <v>807</v>
      </c>
      <c r="N335" s="42" t="s">
        <v>818</v>
      </c>
      <c r="O335" s="42" t="s">
        <v>810</v>
      </c>
      <c r="P335" s="44" t="s">
        <v>807</v>
      </c>
      <c r="Q335" s="42" t="s">
        <v>817</v>
      </c>
      <c r="R335" s="42" t="s">
        <v>817</v>
      </c>
      <c r="S335" s="42" t="s">
        <v>817</v>
      </c>
      <c r="T335" s="42" t="s">
        <v>817</v>
      </c>
    </row>
    <row r="336" spans="1:20" x14ac:dyDescent="0.25">
      <c r="A336" s="56" t="s">
        <v>766</v>
      </c>
      <c r="B336" s="42"/>
      <c r="C336" s="42">
        <v>1.7</v>
      </c>
      <c r="D336" s="58" t="s">
        <v>767</v>
      </c>
      <c r="E336" s="42" t="s">
        <v>768</v>
      </c>
      <c r="F336" s="44" t="s">
        <v>807</v>
      </c>
      <c r="G336" s="44" t="s">
        <v>807</v>
      </c>
      <c r="H336" s="44" t="s">
        <v>807</v>
      </c>
      <c r="I336" s="44" t="s">
        <v>807</v>
      </c>
      <c r="J336" s="44" t="s">
        <v>807</v>
      </c>
      <c r="K336" s="44" t="s">
        <v>807</v>
      </c>
      <c r="L336" s="44" t="s">
        <v>807</v>
      </c>
      <c r="M336" s="44" t="s">
        <v>807</v>
      </c>
      <c r="N336" s="42" t="s">
        <v>818</v>
      </c>
      <c r="O336" s="42" t="s">
        <v>810</v>
      </c>
      <c r="P336" s="44" t="s">
        <v>807</v>
      </c>
      <c r="Q336" s="42" t="s">
        <v>817</v>
      </c>
      <c r="R336" s="42" t="s">
        <v>817</v>
      </c>
      <c r="S336" s="42" t="s">
        <v>817</v>
      </c>
      <c r="T336" s="42" t="s">
        <v>817</v>
      </c>
    </row>
    <row r="337" spans="1:20" x14ac:dyDescent="0.25">
      <c r="A337" s="56" t="s">
        <v>769</v>
      </c>
      <c r="B337" s="42"/>
      <c r="C337" s="42">
        <v>1.7</v>
      </c>
      <c r="D337" s="58" t="s">
        <v>770</v>
      </c>
      <c r="E337" s="42" t="s">
        <v>771</v>
      </c>
      <c r="F337" s="44" t="s">
        <v>807</v>
      </c>
      <c r="G337" s="44" t="s">
        <v>807</v>
      </c>
      <c r="H337" s="44" t="s">
        <v>807</v>
      </c>
      <c r="I337" s="44" t="s">
        <v>807</v>
      </c>
      <c r="J337" s="44" t="s">
        <v>807</v>
      </c>
      <c r="K337" s="44" t="s">
        <v>807</v>
      </c>
      <c r="L337" s="44" t="s">
        <v>807</v>
      </c>
      <c r="M337" s="44" t="s">
        <v>807</v>
      </c>
      <c r="N337" s="42" t="s">
        <v>818</v>
      </c>
      <c r="O337" s="42" t="s">
        <v>810</v>
      </c>
      <c r="P337" s="44" t="s">
        <v>807</v>
      </c>
      <c r="Q337" s="42" t="s">
        <v>817</v>
      </c>
      <c r="R337" s="42" t="s">
        <v>817</v>
      </c>
      <c r="S337" s="42" t="s">
        <v>817</v>
      </c>
      <c r="T337" s="42" t="s">
        <v>817</v>
      </c>
    </row>
    <row r="338" spans="1:20" ht="45" x14ac:dyDescent="0.25">
      <c r="A338" s="56" t="s">
        <v>774</v>
      </c>
      <c r="B338" s="42"/>
      <c r="C338" s="42">
        <v>1.7</v>
      </c>
      <c r="D338" s="58" t="s">
        <v>775</v>
      </c>
      <c r="E338" s="42" t="s">
        <v>776</v>
      </c>
      <c r="F338" s="44" t="s">
        <v>807</v>
      </c>
      <c r="G338" s="44" t="s">
        <v>807</v>
      </c>
      <c r="H338" s="44" t="s">
        <v>807</v>
      </c>
      <c r="I338" s="44" t="s">
        <v>807</v>
      </c>
      <c r="J338" s="44" t="s">
        <v>807</v>
      </c>
      <c r="K338" s="44" t="s">
        <v>807</v>
      </c>
      <c r="L338" s="44" t="s">
        <v>807</v>
      </c>
      <c r="M338" s="44" t="s">
        <v>807</v>
      </c>
      <c r="N338" s="42" t="s">
        <v>815</v>
      </c>
      <c r="O338" s="42" t="s">
        <v>815</v>
      </c>
      <c r="P338" s="44" t="s">
        <v>807</v>
      </c>
      <c r="Q338" s="42" t="s">
        <v>817</v>
      </c>
      <c r="R338" s="42" t="s">
        <v>817</v>
      </c>
      <c r="S338" s="42" t="s">
        <v>817</v>
      </c>
      <c r="T338" s="42" t="s">
        <v>817</v>
      </c>
    </row>
    <row r="339" spans="1:20" ht="30" x14ac:dyDescent="0.25">
      <c r="A339" s="56">
        <v>92</v>
      </c>
      <c r="B339" s="42"/>
      <c r="C339" s="42">
        <v>1.7</v>
      </c>
      <c r="D339" s="58" t="s">
        <v>777</v>
      </c>
      <c r="E339" s="50" t="s">
        <v>778</v>
      </c>
      <c r="F339" s="44" t="s">
        <v>807</v>
      </c>
      <c r="G339" s="44" t="s">
        <v>807</v>
      </c>
      <c r="H339" s="44" t="s">
        <v>807</v>
      </c>
      <c r="I339" s="44" t="s">
        <v>807</v>
      </c>
      <c r="J339" s="44" t="s">
        <v>807</v>
      </c>
      <c r="K339" s="44" t="s">
        <v>807</v>
      </c>
      <c r="L339" s="44" t="s">
        <v>807</v>
      </c>
      <c r="M339" s="44" t="s">
        <v>807</v>
      </c>
      <c r="N339" s="42" t="s">
        <v>818</v>
      </c>
      <c r="O339" s="42" t="s">
        <v>816</v>
      </c>
      <c r="P339" s="44" t="s">
        <v>807</v>
      </c>
      <c r="Q339" s="42" t="s">
        <v>817</v>
      </c>
      <c r="R339" s="42" t="s">
        <v>817</v>
      </c>
      <c r="S339" s="42" t="s">
        <v>817</v>
      </c>
      <c r="T339" s="42" t="s">
        <v>817</v>
      </c>
    </row>
    <row r="340" spans="1:20" x14ac:dyDescent="0.25">
      <c r="D340" s="33"/>
      <c r="E340" s="33"/>
    </row>
    <row r="341" spans="1:20" x14ac:dyDescent="0.25">
      <c r="D341" s="33"/>
      <c r="E341" s="33"/>
    </row>
    <row r="342" spans="1:20" x14ac:dyDescent="0.25">
      <c r="D342" s="33"/>
      <c r="E342" s="33"/>
    </row>
    <row r="343" spans="1:20" x14ac:dyDescent="0.25">
      <c r="D343" s="33"/>
      <c r="E343" s="33"/>
    </row>
    <row r="344" spans="1:20" x14ac:dyDescent="0.25">
      <c r="D344" s="33"/>
      <c r="E344" s="33"/>
    </row>
    <row r="345" spans="1:20" x14ac:dyDescent="0.25">
      <c r="D345" s="33"/>
      <c r="E345" s="33"/>
    </row>
    <row r="346" spans="1:20" x14ac:dyDescent="0.25">
      <c r="D346" s="33"/>
      <c r="E346" s="33"/>
    </row>
    <row r="347" spans="1:20" x14ac:dyDescent="0.25">
      <c r="D347" s="33"/>
      <c r="E347" s="33"/>
    </row>
    <row r="348" spans="1:20" x14ac:dyDescent="0.25">
      <c r="D348" s="33"/>
      <c r="E348" s="33"/>
    </row>
    <row r="349" spans="1:20" x14ac:dyDescent="0.25">
      <c r="E349" s="33"/>
    </row>
    <row r="350" spans="1:20" x14ac:dyDescent="0.25">
      <c r="E350" s="33"/>
    </row>
    <row r="351" spans="1:20" x14ac:dyDescent="0.25">
      <c r="E351" s="33"/>
    </row>
    <row r="352" spans="1:20" x14ac:dyDescent="0.25">
      <c r="E352" s="33"/>
    </row>
    <row r="353" spans="5:5" x14ac:dyDescent="0.25">
      <c r="E353" s="33"/>
    </row>
    <row r="354" spans="5:5" x14ac:dyDescent="0.25">
      <c r="E354" s="33"/>
    </row>
    <row r="355" spans="5:5" x14ac:dyDescent="0.25">
      <c r="E355" s="33"/>
    </row>
    <row r="356" spans="5:5" x14ac:dyDescent="0.25">
      <c r="E356" s="33"/>
    </row>
    <row r="357" spans="5:5" x14ac:dyDescent="0.25">
      <c r="E357" s="33"/>
    </row>
    <row r="358" spans="5:5" x14ac:dyDescent="0.25">
      <c r="E358" s="33"/>
    </row>
    <row r="359" spans="5:5" x14ac:dyDescent="0.25">
      <c r="E359" s="33"/>
    </row>
    <row r="360" spans="5:5" x14ac:dyDescent="0.25">
      <c r="E360" s="33"/>
    </row>
    <row r="361" spans="5:5" x14ac:dyDescent="0.25">
      <c r="E361" s="33"/>
    </row>
    <row r="362" spans="5:5" x14ac:dyDescent="0.25">
      <c r="E362" s="33"/>
    </row>
    <row r="363" spans="5:5" x14ac:dyDescent="0.25">
      <c r="E363" s="33"/>
    </row>
    <row r="364" spans="5:5" x14ac:dyDescent="0.25">
      <c r="E364" s="33"/>
    </row>
    <row r="365" spans="5:5" x14ac:dyDescent="0.25">
      <c r="E365" s="33"/>
    </row>
    <row r="366" spans="5:5" x14ac:dyDescent="0.25">
      <c r="E366" s="33"/>
    </row>
    <row r="367" spans="5:5" x14ac:dyDescent="0.25">
      <c r="E367" s="33"/>
    </row>
    <row r="368" spans="5:5" x14ac:dyDescent="0.25">
      <c r="E368" s="33"/>
    </row>
    <row r="369" spans="5:5" x14ac:dyDescent="0.25">
      <c r="E369" s="33"/>
    </row>
    <row r="370" spans="5:5" x14ac:dyDescent="0.25">
      <c r="E370" s="33"/>
    </row>
    <row r="371" spans="5:5" x14ac:dyDescent="0.25">
      <c r="E371" s="33"/>
    </row>
    <row r="372" spans="5:5" x14ac:dyDescent="0.25">
      <c r="E372" s="33"/>
    </row>
    <row r="373" spans="5:5" x14ac:dyDescent="0.25">
      <c r="E373" s="33"/>
    </row>
    <row r="374" spans="5:5" x14ac:dyDescent="0.25">
      <c r="E374" s="33"/>
    </row>
    <row r="375" spans="5:5" x14ac:dyDescent="0.25">
      <c r="E375" s="33"/>
    </row>
    <row r="376" spans="5:5" x14ac:dyDescent="0.25">
      <c r="E376" s="33"/>
    </row>
    <row r="377" spans="5:5" x14ac:dyDescent="0.25">
      <c r="E377" s="33"/>
    </row>
    <row r="378" spans="5:5" x14ac:dyDescent="0.25">
      <c r="E378" s="33"/>
    </row>
    <row r="379" spans="5:5" x14ac:dyDescent="0.25">
      <c r="E379" s="33"/>
    </row>
    <row r="380" spans="5:5" x14ac:dyDescent="0.25">
      <c r="E380" s="33"/>
    </row>
    <row r="381" spans="5:5" x14ac:dyDescent="0.25">
      <c r="E381" s="33"/>
    </row>
    <row r="382" spans="5:5" x14ac:dyDescent="0.25">
      <c r="E382" s="33"/>
    </row>
    <row r="383" spans="5:5" x14ac:dyDescent="0.25">
      <c r="E383" s="33"/>
    </row>
    <row r="384" spans="5:5" x14ac:dyDescent="0.25">
      <c r="E384" s="33"/>
    </row>
    <row r="385" spans="5:5" x14ac:dyDescent="0.25">
      <c r="E385" s="33"/>
    </row>
    <row r="386" spans="5:5" x14ac:dyDescent="0.25">
      <c r="E386" s="33"/>
    </row>
    <row r="387" spans="5:5" x14ac:dyDescent="0.25">
      <c r="E387" s="33"/>
    </row>
    <row r="388" spans="5:5" x14ac:dyDescent="0.25">
      <c r="E388" s="33"/>
    </row>
    <row r="389" spans="5:5" x14ac:dyDescent="0.25">
      <c r="E389" s="33"/>
    </row>
    <row r="390" spans="5:5" x14ac:dyDescent="0.25">
      <c r="E390" s="33"/>
    </row>
    <row r="391" spans="5:5" x14ac:dyDescent="0.25">
      <c r="E391" s="33"/>
    </row>
    <row r="392" spans="5:5" x14ac:dyDescent="0.25">
      <c r="E392" s="33"/>
    </row>
    <row r="393" spans="5:5" x14ac:dyDescent="0.25">
      <c r="E393" s="33"/>
    </row>
    <row r="394" spans="5:5" x14ac:dyDescent="0.25">
      <c r="E394" s="33"/>
    </row>
    <row r="395" spans="5:5" x14ac:dyDescent="0.25">
      <c r="E395" s="33"/>
    </row>
    <row r="396" spans="5:5" x14ac:dyDescent="0.25">
      <c r="E396" s="33"/>
    </row>
    <row r="397" spans="5:5" x14ac:dyDescent="0.25">
      <c r="E397" s="33"/>
    </row>
    <row r="398" spans="5:5" x14ac:dyDescent="0.25">
      <c r="E398" s="33"/>
    </row>
    <row r="399" spans="5:5" x14ac:dyDescent="0.25">
      <c r="E399" s="33"/>
    </row>
    <row r="400" spans="5:5" x14ac:dyDescent="0.25">
      <c r="E400" s="33"/>
    </row>
    <row r="401" spans="5:5" x14ac:dyDescent="0.25">
      <c r="E401" s="33"/>
    </row>
    <row r="402" spans="5:5" x14ac:dyDescent="0.25">
      <c r="E402" s="33"/>
    </row>
    <row r="403" spans="5:5" x14ac:dyDescent="0.25">
      <c r="E403" s="33"/>
    </row>
    <row r="404" spans="5:5" x14ac:dyDescent="0.25">
      <c r="E404" s="33"/>
    </row>
    <row r="405" spans="5:5" x14ac:dyDescent="0.25">
      <c r="E405" s="33"/>
    </row>
    <row r="406" spans="5:5" x14ac:dyDescent="0.25">
      <c r="E406" s="33"/>
    </row>
    <row r="407" spans="5:5" x14ac:dyDescent="0.25">
      <c r="E407" s="33"/>
    </row>
    <row r="408" spans="5:5" x14ac:dyDescent="0.25">
      <c r="E408" s="33"/>
    </row>
    <row r="409" spans="5:5" x14ac:dyDescent="0.25">
      <c r="E409" s="33"/>
    </row>
    <row r="410" spans="5:5" x14ac:dyDescent="0.25">
      <c r="E410" s="33"/>
    </row>
    <row r="411" spans="5:5" x14ac:dyDescent="0.25">
      <c r="E411" s="33"/>
    </row>
    <row r="412" spans="5:5" x14ac:dyDescent="0.25">
      <c r="E412" s="33"/>
    </row>
    <row r="413" spans="5:5" x14ac:dyDescent="0.25">
      <c r="E413" s="33"/>
    </row>
    <row r="414" spans="5:5" x14ac:dyDescent="0.25">
      <c r="E414" s="33"/>
    </row>
    <row r="415" spans="5:5" x14ac:dyDescent="0.25">
      <c r="E415" s="33"/>
    </row>
    <row r="416" spans="5:5" x14ac:dyDescent="0.25">
      <c r="E416" s="33"/>
    </row>
    <row r="417" spans="5:5" x14ac:dyDescent="0.25">
      <c r="E417" s="33"/>
    </row>
    <row r="418" spans="5:5" x14ac:dyDescent="0.25">
      <c r="E418" s="33"/>
    </row>
    <row r="419" spans="5:5" x14ac:dyDescent="0.25">
      <c r="E419" s="33"/>
    </row>
    <row r="420" spans="5:5" x14ac:dyDescent="0.25">
      <c r="E420" s="33"/>
    </row>
    <row r="421" spans="5:5" x14ac:dyDescent="0.25">
      <c r="E421" s="33"/>
    </row>
    <row r="422" spans="5:5" x14ac:dyDescent="0.25">
      <c r="E422" s="33"/>
    </row>
    <row r="423" spans="5:5" x14ac:dyDescent="0.25">
      <c r="E423" s="33"/>
    </row>
    <row r="424" spans="5:5" x14ac:dyDescent="0.25">
      <c r="E424" s="33"/>
    </row>
    <row r="425" spans="5:5" x14ac:dyDescent="0.25">
      <c r="E425" s="33"/>
    </row>
    <row r="426" spans="5:5" x14ac:dyDescent="0.25">
      <c r="E426" s="33"/>
    </row>
    <row r="427" spans="5:5" x14ac:dyDescent="0.25">
      <c r="E427" s="33"/>
    </row>
    <row r="428" spans="5:5" x14ac:dyDescent="0.25">
      <c r="E428" s="33"/>
    </row>
    <row r="429" spans="5:5" x14ac:dyDescent="0.25">
      <c r="E429" s="33"/>
    </row>
    <row r="430" spans="5:5" x14ac:dyDescent="0.25">
      <c r="E430" s="33"/>
    </row>
    <row r="431" spans="5:5" x14ac:dyDescent="0.25">
      <c r="E431" s="33"/>
    </row>
    <row r="432" spans="5:5" x14ac:dyDescent="0.25">
      <c r="E432" s="33"/>
    </row>
    <row r="433" spans="5:5" x14ac:dyDescent="0.25">
      <c r="E433" s="33"/>
    </row>
    <row r="434" spans="5:5" x14ac:dyDescent="0.25">
      <c r="E434" s="33"/>
    </row>
    <row r="435" spans="5:5" x14ac:dyDescent="0.25">
      <c r="E435" s="33"/>
    </row>
    <row r="436" spans="5:5" x14ac:dyDescent="0.25">
      <c r="E436" s="33"/>
    </row>
    <row r="437" spans="5:5" x14ac:dyDescent="0.25">
      <c r="E437" s="33"/>
    </row>
    <row r="438" spans="5:5" x14ac:dyDescent="0.25">
      <c r="E438" s="33"/>
    </row>
    <row r="439" spans="5:5" x14ac:dyDescent="0.25">
      <c r="E439" s="33"/>
    </row>
    <row r="440" spans="5:5" x14ac:dyDescent="0.25">
      <c r="E440" s="33"/>
    </row>
    <row r="441" spans="5:5" x14ac:dyDescent="0.25">
      <c r="E441" s="33"/>
    </row>
  </sheetData>
  <mergeCells count="31">
    <mergeCell ref="A12:R12"/>
    <mergeCell ref="A4:R4"/>
    <mergeCell ref="A6:R6"/>
    <mergeCell ref="A7:R7"/>
    <mergeCell ref="A9:R9"/>
    <mergeCell ref="A10:R10"/>
    <mergeCell ref="A13:R13"/>
    <mergeCell ref="A15:R15"/>
    <mergeCell ref="A16:A19"/>
    <mergeCell ref="B16:B19"/>
    <mergeCell ref="C16:C19"/>
    <mergeCell ref="D16:D19"/>
    <mergeCell ref="E16:E19"/>
    <mergeCell ref="F16:F19"/>
    <mergeCell ref="G16:M16"/>
    <mergeCell ref="N16:P16"/>
    <mergeCell ref="Q16:T16"/>
    <mergeCell ref="G17:G19"/>
    <mergeCell ref="H17:H19"/>
    <mergeCell ref="I17:I19"/>
    <mergeCell ref="J17:J19"/>
    <mergeCell ref="K17:K19"/>
    <mergeCell ref="L17:L19"/>
    <mergeCell ref="M17:M19"/>
    <mergeCell ref="N17:N19"/>
    <mergeCell ref="O17:O19"/>
    <mergeCell ref="P17:P19"/>
    <mergeCell ref="Q17:Q19"/>
    <mergeCell ref="R17:R19"/>
    <mergeCell ref="S17:S19"/>
    <mergeCell ref="T17:T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Прил.13 (этапы работ)</vt:lpstr>
      <vt:lpstr>прил.18 техн.состояние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2017-02-09T14:58:00Z</dcterms:modified>
</cp:coreProperties>
</file>