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-Жанна\Бизнес-план\2020\Отчет 1 кв.2020\E0513_1023900764832\"/>
    </mc:Choice>
  </mc:AlternateContent>
  <bookViews>
    <workbookView xWindow="-6300" yWindow="780" windowWidth="23775" windowHeight="10590" tabRatio="796" firstSheet="19" activeTab="1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10квФ" sheetId="10" state="hidden" r:id="rId10"/>
    <sheet name="11кв истч" sheetId="11" state="hidden" r:id="rId11"/>
    <sheet name="12квОсв" sheetId="12" state="hidden" r:id="rId12"/>
    <sheet name="13квОС" sheetId="13" state="hidden" r:id="rId13"/>
    <sheet name="14квПп" sheetId="14" state="hidden" r:id="rId14"/>
    <sheet name="15квВв" sheetId="15" state="hidden" r:id="rId15"/>
    <sheet name="16квВы" sheetId="16" state="hidden" r:id="rId16"/>
    <sheet name="17квЭт" sheetId="17" state="hidden" r:id="rId17"/>
    <sheet name="18квКпкз" sheetId="18" state="hidden" r:id="rId18"/>
    <sheet name="19квРасш" sheetId="19" state="hidden" r:id="rId19"/>
    <sheet name="20квФп" sheetId="20" r:id="rId20"/>
  </sheets>
  <definedNames>
    <definedName name="_xlnm._FilterDatabase" localSheetId="19" hidden="1">'20квФп'!$A$21:$J$451</definedName>
    <definedName name="Z_500C2F4F_1743_499A_A051_20565DBF52B2_.wvu.PrintArea" localSheetId="9" hidden="1">'10квФ'!$A$1:$T$20</definedName>
    <definedName name="Z_500C2F4F_1743_499A_A051_20565DBF52B2_.wvu.PrintArea" localSheetId="10" hidden="1">'11кв истч'!$A$1:$X$22</definedName>
    <definedName name="Z_500C2F4F_1743_499A_A051_20565DBF52B2_.wvu.PrintArea" localSheetId="11" hidden="1">'12квОсв'!$A$1:$V$21</definedName>
    <definedName name="Z_500C2F4F_1743_499A_A051_20565DBF52B2_.wvu.PrintArea" localSheetId="12" hidden="1">'13квОС'!$A$1:$CA$22</definedName>
    <definedName name="Z_500C2F4F_1743_499A_A051_20565DBF52B2_.wvu.PrintArea" localSheetId="13" hidden="1">'14квПп'!$A$1:$AH$24</definedName>
    <definedName name="Z_500C2F4F_1743_499A_A051_20565DBF52B2_.wvu.PrintArea" localSheetId="14" hidden="1">'15квВв'!$A$1:$CD$24</definedName>
    <definedName name="Z_500C2F4F_1743_499A_A051_20565DBF52B2_.wvu.PrintArea" localSheetId="15" hidden="1">'16квВы'!$A$1:$BH$22</definedName>
    <definedName name="Z_500C2F4F_1743_499A_A051_20565DBF52B2_.wvu.PrintArea" localSheetId="16" hidden="1">'17квЭт'!$A$1:$BC$21</definedName>
    <definedName name="Z_500C2F4F_1743_499A_A051_20565DBF52B2_.wvu.PrintArea" localSheetId="17" hidden="1">'18квКпкз'!$A$1:$AS$22</definedName>
    <definedName name="Z_500C2F4F_1743_499A_A051_20565DBF52B2_.wvu.PrintArea" localSheetId="18" hidden="1">'19квРасш'!$A$1:$M$22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19" hidden="1">'20квФп'!$A$1:$H$459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_xlnm.Print_Titles" localSheetId="19">'20квФп'!$19:$20</definedName>
    <definedName name="_xlnm.Print_Area" localSheetId="9">'10квФ'!$A$1:$T$20</definedName>
    <definedName name="_xlnm.Print_Area" localSheetId="10">'11кв истч'!$A$1:$X$22</definedName>
    <definedName name="_xlnm.Print_Area" localSheetId="11">'12квОсв'!$A$1:$V$21</definedName>
    <definedName name="_xlnm.Print_Area" localSheetId="12">'13квОС'!$A$1:$CA$22</definedName>
    <definedName name="_xlnm.Print_Area" localSheetId="13">'14квПп'!$A$1:$AH$24</definedName>
    <definedName name="_xlnm.Print_Area" localSheetId="14">'15квВв'!$A$1:$CD$24</definedName>
    <definedName name="_xlnm.Print_Area" localSheetId="15">'16квВы'!$A$1:$BH$22</definedName>
    <definedName name="_xlnm.Print_Area" localSheetId="16">'17квЭт'!$A$1:$BC$21</definedName>
    <definedName name="_xlnm.Print_Area" localSheetId="17">'18квКпкз'!$A$1:$AS$22</definedName>
    <definedName name="_xlnm.Print_Area" localSheetId="18">'19квРасш'!$A$1:$M$22</definedName>
    <definedName name="_xlnm.Print_Area" localSheetId="0">'1Ф'!$A$1:$AC$23</definedName>
    <definedName name="_xlnm.Print_Area" localSheetId="1">'2 Осв'!$A$1:$U$23</definedName>
    <definedName name="_xlnm.Print_Area" localSheetId="19">'20квФп'!$A$1:$H$459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39" i="20" l="1"/>
  <c r="E241" i="20" l="1"/>
  <c r="F241" i="20" s="1"/>
  <c r="E225" i="20"/>
  <c r="E202" i="20" l="1"/>
  <c r="F438" i="20" l="1"/>
  <c r="F439" i="20"/>
  <c r="F440" i="20"/>
  <c r="F441" i="20"/>
  <c r="F433" i="20"/>
  <c r="F434" i="20"/>
  <c r="F435" i="20"/>
  <c r="E420" i="20"/>
  <c r="E343" i="20"/>
  <c r="E132" i="20"/>
  <c r="E56" i="20"/>
  <c r="E57" i="20" s="1"/>
  <c r="E89" i="20"/>
  <c r="E87" i="20"/>
  <c r="E81" i="20"/>
  <c r="E67" i="20" l="1"/>
  <c r="E130" i="20"/>
  <c r="E153" i="20"/>
  <c r="E73" i="20"/>
  <c r="E76" i="20" s="1"/>
  <c r="E108" i="20"/>
  <c r="E102" i="20"/>
  <c r="E37" i="20"/>
  <c r="E61" i="20"/>
  <c r="E96" i="20"/>
  <c r="E109" i="20" s="1"/>
  <c r="E160" i="20" s="1"/>
  <c r="D406" i="20" l="1"/>
  <c r="F147" i="20"/>
  <c r="G130" i="20"/>
  <c r="F158" i="20" l="1"/>
  <c r="G157" i="20"/>
  <c r="F157" i="20"/>
  <c r="G156" i="20"/>
  <c r="F156" i="20"/>
  <c r="F155" i="20"/>
  <c r="F238" i="20" l="1"/>
  <c r="F226" i="20"/>
  <c r="E303" i="20" l="1"/>
  <c r="F430" i="20"/>
  <c r="D387" i="20"/>
  <c r="D388" i="20" l="1"/>
  <c r="F387" i="20"/>
  <c r="G387" i="20"/>
  <c r="F413" i="20"/>
  <c r="F432" i="20"/>
  <c r="G154" i="20" l="1"/>
  <c r="F154" i="20"/>
  <c r="F431" i="20"/>
  <c r="F47" i="20"/>
  <c r="G47" i="20"/>
  <c r="F32" i="20"/>
  <c r="G32" i="20"/>
  <c r="F58" i="20"/>
  <c r="G58" i="20"/>
  <c r="E281" i="20" l="1"/>
  <c r="E376" i="20" l="1"/>
  <c r="E350" i="20" l="1"/>
  <c r="G446" i="20"/>
  <c r="F446" i="20"/>
  <c r="G444" i="20"/>
  <c r="F444" i="20"/>
  <c r="E133" i="20" l="1"/>
  <c r="F239" i="20"/>
  <c r="F227" i="20"/>
  <c r="G429" i="20"/>
  <c r="F428" i="20"/>
  <c r="G400" i="20"/>
  <c r="D370" i="20"/>
  <c r="E371" i="20"/>
  <c r="G367" i="20"/>
  <c r="G349" i="20"/>
  <c r="G345" i="20"/>
  <c r="F344" i="20"/>
  <c r="G340" i="20"/>
  <c r="F293" i="20"/>
  <c r="G293" i="20" s="1"/>
  <c r="D289" i="20"/>
  <c r="F269" i="20"/>
  <c r="G269" i="20" s="1"/>
  <c r="F265" i="20"/>
  <c r="G265" i="20" s="1"/>
  <c r="G164" i="20"/>
  <c r="G163" i="20"/>
  <c r="G145" i="20"/>
  <c r="G139" i="20"/>
  <c r="G117" i="20"/>
  <c r="F115" i="20"/>
  <c r="F107" i="20"/>
  <c r="F106" i="20"/>
  <c r="G104" i="20"/>
  <c r="F103" i="20"/>
  <c r="F100" i="20"/>
  <c r="G99" i="20"/>
  <c r="G81" i="20"/>
  <c r="G80" i="20"/>
  <c r="F75" i="20"/>
  <c r="F71" i="20"/>
  <c r="G68" i="20"/>
  <c r="G62" i="20"/>
  <c r="F61" i="20"/>
  <c r="F57" i="20"/>
  <c r="G53" i="20"/>
  <c r="G46" i="20"/>
  <c r="F38" i="20"/>
  <c r="G23" i="20"/>
  <c r="E289" i="20"/>
  <c r="F74" i="20"/>
  <c r="F437" i="20"/>
  <c r="F436" i="20"/>
  <c r="E406" i="20"/>
  <c r="G406" i="20" s="1"/>
  <c r="E348" i="20"/>
  <c r="F130" i="20"/>
  <c r="F132" i="20"/>
  <c r="E72" i="20"/>
  <c r="G64" i="20"/>
  <c r="G44" i="20"/>
  <c r="F350" i="20"/>
  <c r="F400" i="20"/>
  <c r="F349" i="20"/>
  <c r="F345" i="20"/>
  <c r="G147" i="20"/>
  <c r="F104" i="20"/>
  <c r="G103" i="20"/>
  <c r="F101" i="20"/>
  <c r="F99" i="20"/>
  <c r="F81" i="20"/>
  <c r="G75" i="20"/>
  <c r="F23" i="20"/>
  <c r="F70" i="20"/>
  <c r="E52" i="20"/>
  <c r="F52" i="20" s="1"/>
  <c r="G29" i="20"/>
  <c r="G38" i="20"/>
  <c r="F29" i="20"/>
  <c r="G70" i="20"/>
  <c r="F64" i="20"/>
  <c r="F44" i="20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F20" i="3"/>
  <c r="G20" i="3"/>
  <c r="H20" i="3"/>
  <c r="I20" i="3"/>
  <c r="J20" i="3"/>
  <c r="K20" i="3"/>
  <c r="L20" i="3"/>
  <c r="M20" i="3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D20" i="16"/>
  <c r="C19" i="17"/>
  <c r="T19" i="2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BX20" i="13"/>
  <c r="BY20" i="13"/>
  <c r="BZ20" i="13"/>
  <c r="CA20" i="13"/>
  <c r="N20" i="3"/>
  <c r="O20" i="3"/>
  <c r="P20" i="3"/>
  <c r="Q20" i="3"/>
  <c r="R20" i="3"/>
  <c r="S20" i="3"/>
  <c r="T20" i="3"/>
  <c r="U20" i="3"/>
  <c r="V20" i="3"/>
  <c r="W20" i="3"/>
  <c r="B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B18" i="10"/>
  <c r="C18" i="10"/>
  <c r="D18" i="10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B19" i="1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C19" i="1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D19" i="1"/>
  <c r="F299" i="20"/>
  <c r="G299" i="20" s="1"/>
  <c r="F164" i="20"/>
  <c r="F301" i="20"/>
  <c r="G301" i="20" s="1"/>
  <c r="F295" i="20"/>
  <c r="G295" i="20" s="1"/>
  <c r="F271" i="20"/>
  <c r="G271" i="20" s="1"/>
  <c r="F254" i="20"/>
  <c r="G254" i="20" s="1"/>
  <c r="F283" i="20"/>
  <c r="G283" i="20" s="1"/>
  <c r="F376" i="20" l="1"/>
  <c r="G376" i="20"/>
  <c r="G115" i="20"/>
  <c r="F384" i="20"/>
  <c r="F163" i="20"/>
  <c r="G428" i="20"/>
  <c r="F98" i="20"/>
  <c r="F348" i="20"/>
  <c r="F343" i="20"/>
  <c r="F102" i="20"/>
  <c r="G96" i="20"/>
  <c r="G56" i="20"/>
  <c r="G67" i="20"/>
  <c r="G343" i="20"/>
  <c r="F406" i="20"/>
  <c r="F72" i="20"/>
  <c r="G348" i="20"/>
  <c r="F46" i="20"/>
  <c r="F80" i="20"/>
  <c r="G71" i="20"/>
  <c r="F281" i="20"/>
  <c r="G281" i="20" s="1"/>
  <c r="F297" i="20"/>
  <c r="G297" i="20" s="1"/>
  <c r="G344" i="20"/>
  <c r="F56" i="20"/>
  <c r="F67" i="20"/>
  <c r="F62" i="20"/>
  <c r="F340" i="20"/>
  <c r="F286" i="20"/>
  <c r="G286" i="20" s="1"/>
  <c r="G31" i="20"/>
  <c r="G105" i="20"/>
  <c r="F60" i="20"/>
  <c r="G69" i="20"/>
  <c r="G57" i="20"/>
  <c r="F139" i="20"/>
  <c r="F303" i="20"/>
  <c r="G303" i="20" s="1"/>
  <c r="F117" i="20"/>
  <c r="F367" i="20"/>
  <c r="F429" i="20"/>
  <c r="F68" i="20"/>
  <c r="G52" i="20"/>
  <c r="G72" i="20"/>
  <c r="G375" i="20"/>
  <c r="E138" i="20"/>
  <c r="G102" i="20"/>
  <c r="G55" i="20"/>
  <c r="F55" i="20"/>
  <c r="G384" i="20"/>
  <c r="G60" i="20"/>
  <c r="F69" i="20"/>
  <c r="G78" i="20"/>
  <c r="G87" i="20"/>
  <c r="G132" i="20"/>
  <c r="G350" i="20"/>
  <c r="F375" i="20"/>
  <c r="F31" i="20"/>
  <c r="E90" i="20"/>
  <c r="F97" i="20"/>
  <c r="F105" i="20"/>
  <c r="F124" i="20"/>
  <c r="F108" i="20"/>
  <c r="G97" i="20"/>
  <c r="G124" i="20"/>
  <c r="F289" i="20"/>
  <c r="F53" i="20"/>
  <c r="F145" i="20"/>
  <c r="F87" i="20"/>
  <c r="F78" i="20"/>
  <c r="F90" i="20" l="1"/>
  <c r="E95" i="20"/>
  <c r="F341" i="20"/>
  <c r="G108" i="20"/>
  <c r="G109" i="20"/>
  <c r="F73" i="20"/>
  <c r="G73" i="20"/>
  <c r="F89" i="20"/>
  <c r="G89" i="20"/>
  <c r="F96" i="20"/>
  <c r="F153" i="20"/>
  <c r="G153" i="20"/>
  <c r="G138" i="20"/>
  <c r="F138" i="20"/>
  <c r="E388" i="20"/>
  <c r="G76" i="20"/>
  <c r="F76" i="20"/>
  <c r="F37" i="20"/>
  <c r="G37" i="20"/>
  <c r="F109" i="20" l="1"/>
  <c r="E165" i="20"/>
  <c r="G123" i="20"/>
  <c r="F388" i="20"/>
  <c r="G388" i="20"/>
  <c r="G95" i="20"/>
  <c r="F95" i="20"/>
  <c r="F160" i="20" l="1"/>
  <c r="G160" i="20"/>
  <c r="F123" i="20"/>
  <c r="F165" i="20"/>
  <c r="G165" i="20"/>
  <c r="F251" i="20" l="1"/>
  <c r="G251" i="20" s="1"/>
  <c r="F194" i="20"/>
  <c r="G194" i="20" s="1"/>
  <c r="F201" i="20"/>
  <c r="G201" i="20" s="1"/>
  <c r="E311" i="20" l="1"/>
  <c r="F311" i="20" s="1"/>
  <c r="G311" i="20" s="1"/>
  <c r="F234" i="20"/>
  <c r="F200" i="20"/>
  <c r="G200" i="20" s="1"/>
  <c r="F195" i="20"/>
  <c r="G195" i="20" s="1"/>
  <c r="E211" i="20"/>
  <c r="F211" i="20" s="1"/>
  <c r="G211" i="20" s="1"/>
  <c r="F210" i="20"/>
  <c r="G210" i="20" s="1"/>
  <c r="F175" i="20"/>
  <c r="G175" i="20" s="1"/>
  <c r="F162" i="20"/>
  <c r="G162" i="20"/>
  <c r="F199" i="20"/>
  <c r="G199" i="20" s="1"/>
  <c r="F198" i="20"/>
  <c r="G198" i="20" s="1"/>
  <c r="F189" i="20"/>
  <c r="G189" i="20" s="1"/>
  <c r="F197" i="20"/>
  <c r="G197" i="20" s="1"/>
  <c r="F228" i="20"/>
  <c r="G228" i="20" s="1"/>
  <c r="F192" i="20" l="1"/>
  <c r="G192" i="20" s="1"/>
  <c r="F173" i="20"/>
  <c r="G173" i="20" s="1"/>
  <c r="F190" i="20"/>
  <c r="G190" i="20" s="1"/>
  <c r="F187" i="20"/>
  <c r="G187" i="20" s="1"/>
  <c r="G161" i="20"/>
  <c r="F161" i="20"/>
  <c r="F225" i="20"/>
  <c r="G225" i="20" s="1"/>
  <c r="E247" i="20"/>
  <c r="F247" i="20" s="1"/>
  <c r="F224" i="20"/>
  <c r="G224" i="20" s="1"/>
  <c r="F222" i="20"/>
  <c r="G222" i="20" s="1"/>
  <c r="F203" i="20"/>
  <c r="G203" i="20" s="1"/>
  <c r="E209" i="20"/>
  <c r="F209" i="20" s="1"/>
  <c r="G209" i="20" s="1"/>
  <c r="E243" i="20"/>
  <c r="F223" i="20"/>
  <c r="G223" i="20" s="1"/>
  <c r="E248" i="20"/>
  <c r="F248" i="20" s="1"/>
  <c r="G248" i="20" s="1"/>
  <c r="F237" i="20"/>
  <c r="G237" i="20" s="1"/>
  <c r="F236" i="20"/>
  <c r="G236" i="20" s="1"/>
  <c r="F176" i="20"/>
  <c r="G176" i="20" s="1"/>
  <c r="F196" i="20"/>
  <c r="G196" i="20" s="1"/>
  <c r="F243" i="20" l="1"/>
  <c r="G243" i="20" s="1"/>
  <c r="E244" i="20"/>
  <c r="F244" i="20" s="1"/>
  <c r="G244" i="20" s="1"/>
  <c r="F235" i="20" l="1"/>
  <c r="G235" i="20" s="1"/>
  <c r="E246" i="20"/>
  <c r="F246" i="20" s="1"/>
  <c r="G246" i="20" s="1"/>
  <c r="E184" i="20"/>
  <c r="F184" i="20" s="1"/>
  <c r="G184" i="20" s="1"/>
  <c r="E242" i="20"/>
  <c r="E305" i="20"/>
  <c r="F305" i="20" s="1"/>
  <c r="G305" i="20" s="1"/>
  <c r="F167" i="20"/>
  <c r="G167" i="20" s="1"/>
  <c r="F185" i="20"/>
  <c r="G185" i="20" s="1"/>
  <c r="F202" i="20"/>
  <c r="G202" i="20" s="1"/>
  <c r="F242" i="20" l="1"/>
  <c r="G242" i="20" s="1"/>
  <c r="E250" i="20"/>
  <c r="E252" i="20" l="1"/>
  <c r="F252" i="20" s="1"/>
  <c r="G252" i="20" s="1"/>
  <c r="F250" i="20"/>
  <c r="G250" i="20" s="1"/>
  <c r="F414" i="20" l="1"/>
  <c r="F420" i="20"/>
  <c r="F399" i="20"/>
  <c r="G399" i="20"/>
  <c r="G374" i="20" l="1"/>
  <c r="F374" i="20"/>
  <c r="F373" i="20" l="1"/>
  <c r="G373" i="20"/>
</calcChain>
</file>

<file path=xl/sharedStrings.xml><?xml version="1.0" encoding="utf-8"?>
<sst xmlns="http://schemas.openxmlformats.org/spreadsheetml/2006/main" count="5451" uniqueCount="1037">
  <si>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</si>
  <si>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</si>
  <si>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</si>
  <si>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</si>
  <si>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</si>
  <si>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</si>
  <si>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</si>
  <si>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</si>
  <si>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</si>
  <si>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</si>
  <si>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</si>
  <si>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</si>
  <si>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</si>
  <si>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</si>
  <si>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</si>
  <si>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</si>
  <si>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</si>
  <si>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</si>
  <si>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</si>
  <si>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</si>
  <si>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</si>
  <si>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</si>
  <si>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</si>
  <si>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</si>
  <si>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</si>
  <si>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</si>
  <si>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</si>
  <si>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</si>
  <si>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</si>
  <si>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</si>
  <si>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</si>
  <si>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</si>
  <si>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</si>
  <si>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</si>
  <si>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</si>
  <si>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</si>
  <si>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</si>
  <si>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</si>
  <si>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</si>
  <si>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</si>
  <si>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</si>
  <si>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</si>
  <si>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</si>
  <si>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</si>
  <si>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</si>
  <si>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</si>
  <si>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</si>
  <si>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</si>
  <si>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</si>
  <si>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</si>
  <si>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</si>
  <si>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</si>
  <si>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</si>
  <si>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</si>
  <si>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</si>
  <si>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</si>
  <si>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</si>
  <si>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</si>
  <si>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</si>
  <si>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</si>
  <si>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</si>
  <si>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</si>
  <si>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</si>
  <si>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</si>
  <si>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</si>
  <si>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</si>
  <si>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</si>
  <si>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</si>
  <si>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</si>
  <si>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</si>
  <si>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</si>
  <si>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</si>
  <si>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</si>
  <si>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</si>
  <si>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</si>
  <si>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</si>
  <si>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</si>
  <si>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</si>
  <si>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</si>
  <si>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</si>
  <si>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</si>
  <si>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</si>
  <si>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</si>
  <si>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</si>
  <si>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</si>
  <si>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</si>
  <si>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</si>
  <si>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</si>
  <si>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</si>
  <si>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</si>
  <si>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</si>
  <si>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</si>
  <si>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</si>
  <si>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</si>
  <si>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</si>
  <si>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</si>
  <si>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</si>
  <si>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</si>
  <si>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</si>
  <si>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</si>
  <si>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</si>
  <si>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</si>
  <si>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</si>
  <si>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</si>
  <si>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</si>
  <si>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</si>
  <si>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</si>
  <si>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</si>
  <si>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</si>
  <si>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</si>
  <si>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</si>
  <si>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</si>
  <si>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</si>
  <si>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</si>
  <si>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</si>
  <si>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</si>
  <si>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</si>
  <si>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</si>
  <si>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</si>
  <si>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</si>
  <si>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</si>
  <si>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</si>
  <si>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</si>
  <si>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</si>
  <si>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</si>
  <si>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</si>
  <si>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</si>
  <si>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</si>
  <si>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</si>
  <si>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</si>
  <si>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</si>
  <si>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</si>
  <si>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</si>
  <si>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</si>
  <si>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</si>
  <si>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</si>
  <si>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</si>
  <si>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</si>
  <si>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</si>
  <si>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</si>
  <si>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</si>
  <si>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</si>
  <si>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</si>
  <si>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</si>
  <si>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</si>
  <si>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</si>
  <si>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</si>
  <si>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</si>
  <si>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</si>
  <si>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</si>
  <si>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</si>
  <si>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</si>
  <si>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</si>
  <si>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</si>
  <si>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</si>
  <si>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</si>
  <si>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</si>
  <si>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</si>
  <si>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</si>
  <si>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</si>
  <si>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</si>
  <si>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</si>
  <si>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</si>
  <si>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</si>
  <si>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</si>
  <si>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</si>
  <si>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</si>
  <si>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</si>
  <si>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</si>
  <si>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</si>
  <si>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</si>
  <si>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</si>
  <si>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</si>
  <si>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</si>
  <si>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</si>
  <si>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</si>
  <si>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</si>
  <si>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</si>
  <si>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</si>
  <si>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</si>
  <si>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</si>
  <si>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>Всего (год N)</t>
  </si>
  <si>
    <t xml:space="preserve">                          полное наименование субъекта электроэнергетики</t>
  </si>
  <si>
    <t>Отчет о реализации инвестиционной программы ________________________________________________________________________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</si>
  <si>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</si>
  <si>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</si>
  <si>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</si>
  <si>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</si>
  <si>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</si>
  <si>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за _________ квартал  __________ года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</si>
  <si>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</si>
  <si>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</si>
  <si>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</si>
  <si>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</si>
  <si>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</si>
  <si>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</si>
  <si>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</si>
  <si>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</si>
  <si>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</si>
  <si>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</si>
  <si>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</si>
  <si>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</si>
  <si>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</si>
  <si>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</si>
  <si>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</si>
  <si>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</si>
  <si>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</si>
  <si>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</si>
  <si>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</si>
  <si>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</si>
  <si>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</si>
  <si>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</si>
  <si>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</si>
  <si>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</si>
  <si>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</si>
  <si>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</si>
  <si>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</si>
  <si>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</si>
  <si>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</si>
  <si>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</si>
  <si>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</si>
  <si>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</si>
  <si>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</si>
  <si>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</si>
  <si>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</si>
  <si>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</si>
  <si>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</si>
  <si>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</si>
  <si>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</si>
  <si>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</si>
  <si>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</si>
  <si>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</si>
  <si>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</si>
  <si>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</si>
  <si>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</si>
  <si>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</si>
  <si>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</si>
  <si>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</si>
  <si>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</si>
  <si>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</si>
  <si>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</si>
  <si>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</si>
  <si>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</si>
  <si>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</si>
  <si>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</si>
  <si>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</si>
  <si>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</si>
  <si>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</si>
  <si>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</si>
  <si>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</si>
  <si>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</si>
  <si>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</si>
  <si>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</si>
  <si>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</si>
  <si>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</si>
  <si>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</si>
  <si>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</si>
  <si>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</si>
  <si>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</si>
  <si>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</si>
  <si>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</si>
  <si>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</si>
  <si>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</si>
  <si>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</si>
  <si>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</si>
  <si>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</si>
  <si>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</si>
  <si>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</si>
  <si>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</si>
  <si>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</si>
  <si>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</si>
  <si>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</si>
  <si>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</si>
  <si>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</si>
  <si>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</si>
  <si>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</si>
  <si>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</si>
  <si>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</si>
  <si>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</si>
  <si>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</si>
  <si>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</si>
  <si>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</si>
  <si>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</si>
  <si>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</si>
  <si>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</si>
  <si>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</si>
  <si>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</si>
  <si>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</si>
  <si>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</si>
  <si>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</si>
  <si>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</si>
  <si>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</si>
  <si>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</si>
  <si>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</si>
  <si>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</si>
  <si>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</si>
  <si>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</si>
  <si>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</si>
  <si>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</si>
  <si>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</si>
  <si>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</si>
  <si>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</si>
  <si>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</si>
  <si>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</si>
  <si>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</si>
  <si>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</si>
  <si>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</si>
  <si>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</si>
  <si>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</si>
  <si>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</si>
  <si>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</si>
  <si>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</si>
  <si>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</si>
  <si>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</si>
  <si>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</si>
  <si>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</si>
  <si>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</si>
  <si>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</si>
  <si>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</si>
  <si>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</si>
  <si>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</si>
  <si>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</si>
  <si>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</si>
  <si>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</si>
  <si>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</si>
  <si>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</si>
  <si>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</si>
  <si>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</si>
  <si>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</si>
  <si>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</si>
  <si>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</si>
  <si>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</si>
  <si>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</si>
  <si>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</si>
  <si>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</si>
  <si>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</si>
  <si>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</si>
  <si>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</si>
  <si>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</si>
  <si>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</si>
  <si>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</si>
  <si>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</si>
  <si>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</si>
  <si>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</si>
  <si>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</si>
  <si>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</si>
  <si>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</si>
  <si>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</si>
  <si>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</si>
  <si>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</si>
  <si>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</si>
  <si>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</si>
  <si>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</si>
  <si>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</si>
  <si>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</si>
  <si>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</si>
  <si>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</si>
  <si>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</si>
  <si>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</si>
  <si>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</si>
  <si>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</si>
  <si>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</si>
  <si>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</si>
  <si>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</si>
  <si>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</si>
  <si>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</si>
  <si>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</si>
  <si>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</si>
  <si>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</si>
  <si>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</si>
  <si>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</si>
  <si>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</si>
  <si>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</si>
  <si>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</si>
  <si>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</si>
  <si>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</si>
  <si>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</si>
  <si>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</si>
  <si>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</si>
  <si>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</si>
  <si>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</si>
  <si>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</si>
  <si>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</si>
  <si>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</si>
  <si>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</si>
  <si>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</si>
  <si>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</si>
  <si>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</si>
  <si>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</si>
  <si>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</si>
  <si>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</si>
  <si>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</si>
  <si>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</si>
  <si>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</si>
  <si>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</si>
  <si>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</si>
  <si>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</si>
  <si>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</si>
  <si>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</si>
  <si>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</si>
  <si>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</si>
  <si>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</si>
  <si>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</si>
  <si>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</si>
  <si>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</si>
  <si>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</si>
  <si>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</si>
  <si>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</si>
  <si>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</si>
  <si>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</si>
  <si>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</si>
  <si>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</si>
  <si>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</si>
  <si>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</si>
  <si>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</si>
  <si>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</si>
  <si>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</si>
  <si>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</si>
  <si>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</si>
  <si>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</si>
  <si>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</si>
  <si>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</si>
  <si>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</si>
  <si>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</si>
  <si>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</si>
  <si>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</si>
  <si>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</si>
  <si>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</si>
  <si>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</si>
  <si>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</si>
  <si>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</si>
  <si>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</si>
  <si>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</si>
  <si>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</si>
  <si>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</si>
  <si>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</si>
  <si>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</si>
  <si>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</si>
  <si>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</si>
  <si>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</si>
  <si>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</si>
  <si>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</si>
  <si>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</si>
  <si>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</si>
  <si>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</si>
  <si>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</si>
  <si>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</si>
  <si>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</si>
  <si>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</si>
  <si>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</si>
  <si>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</si>
  <si>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</si>
  <si>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</si>
  <si>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</si>
  <si>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</si>
  <si>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</si>
  <si>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</si>
  <si>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</si>
  <si>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</si>
  <si>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</si>
  <si>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</si>
  <si>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</si>
  <si>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</si>
  <si>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</si>
  <si>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</si>
  <si>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</si>
  <si>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</si>
  <si>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</si>
  <si>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</si>
  <si>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</si>
  <si>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</si>
  <si>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</si>
  <si>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</si>
  <si>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</si>
  <si>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</si>
  <si>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</si>
  <si>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</si>
  <si>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</si>
  <si>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</si>
  <si>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</si>
  <si>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</si>
  <si>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</si>
  <si>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</si>
  <si>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</si>
  <si>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</si>
  <si>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</si>
  <si>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</si>
  <si>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</si>
  <si>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</si>
  <si>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</si>
  <si>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</si>
  <si>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</si>
  <si>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</si>
  <si>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</si>
  <si>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</si>
  <si>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</si>
  <si>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</si>
  <si>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</si>
  <si>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</si>
  <si>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</si>
  <si>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</si>
  <si>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</si>
  <si>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</si>
  <si>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</si>
  <si>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</si>
  <si>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</si>
  <si>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</si>
  <si>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</si>
  <si>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</si>
  <si>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</si>
  <si>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</si>
  <si>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</si>
  <si>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</si>
  <si>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</si>
  <si>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</si>
  <si>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</si>
  <si>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</si>
  <si>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</si>
  <si>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</si>
  <si>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</si>
  <si>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</si>
  <si>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</si>
  <si>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</si>
  <si>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</si>
  <si>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</si>
  <si>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</si>
  <si>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</si>
  <si>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</si>
  <si>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</si>
  <si>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</si>
  <si>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</si>
  <si>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</si>
  <si>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</si>
  <si>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</si>
  <si>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</si>
  <si>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</si>
  <si>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</si>
  <si>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</si>
  <si>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</si>
  <si>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</si>
  <si>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</si>
  <si>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</si>
  <si>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</si>
  <si>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</si>
  <si>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</si>
  <si>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</si>
  <si>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</si>
  <si>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</si>
  <si>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</si>
  <si>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</si>
  <si>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</si>
  <si>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</si>
  <si>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</si>
  <si>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</si>
  <si>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</si>
  <si>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</si>
  <si>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</si>
  <si>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</si>
  <si>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</si>
  <si>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</si>
  <si>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</si>
  <si>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</si>
  <si>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</si>
  <si>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</si>
  <si>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</si>
  <si>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</si>
  <si>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</si>
  <si>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</si>
  <si>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</si>
  <si>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</si>
  <si>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</si>
  <si>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</si>
  <si>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</si>
  <si>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</si>
  <si>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</si>
  <si>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</si>
  <si>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</si>
  <si>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</si>
  <si>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</si>
  <si>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</si>
  <si>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</si>
  <si>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</si>
  <si>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</si>
  <si>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</si>
  <si>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</si>
  <si>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</si>
  <si>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</si>
  <si>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</si>
  <si>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</si>
  <si>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</si>
  <si>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</si>
  <si>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</si>
  <si>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</si>
  <si>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</si>
  <si>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</si>
  <si>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</si>
  <si>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</si>
  <si>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</si>
  <si>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</si>
  <si>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</si>
  <si>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</si>
  <si>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</si>
  <si>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</si>
  <si>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</si>
  <si>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</si>
  <si>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</si>
  <si>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</si>
  <si>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</si>
  <si>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</si>
  <si>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</si>
  <si>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</si>
  <si>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</si>
  <si>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</si>
  <si>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</si>
  <si>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</si>
  <si>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</si>
  <si>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</si>
  <si>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</si>
  <si>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</si>
  <si>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</si>
  <si>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</si>
  <si>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</si>
  <si>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</si>
  <si>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</si>
  <si>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</si>
  <si>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</si>
  <si>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</si>
  <si>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</si>
  <si>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</si>
  <si>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</si>
  <si>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</si>
  <si>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</si>
  <si>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</si>
  <si>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</si>
  <si>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</si>
  <si>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</si>
  <si>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</si>
  <si>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</si>
  <si>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</si>
  <si>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</si>
  <si>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</si>
  <si>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</si>
  <si>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</si>
  <si>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</si>
  <si>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</si>
  <si>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</si>
  <si>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</si>
  <si>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</si>
  <si>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</si>
  <si>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</si>
  <si>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</si>
  <si>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</si>
  <si>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</si>
  <si>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</si>
  <si>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</si>
  <si>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</si>
  <si>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</si>
  <si>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</si>
  <si>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</si>
  <si>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</si>
  <si>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</si>
  <si>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</si>
  <si>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</si>
  <si>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</si>
  <si>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</si>
  <si>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</si>
  <si>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</si>
  <si>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</si>
  <si>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</si>
  <si>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</si>
  <si>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</si>
  <si>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</si>
  <si>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</si>
  <si>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</si>
  <si>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</si>
  <si>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</si>
  <si>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</si>
  <si>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</si>
  <si>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</si>
  <si>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</si>
  <si>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</si>
  <si>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</si>
  <si>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</si>
  <si>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</si>
  <si>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</si>
  <si>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</si>
  <si>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</si>
  <si>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</si>
  <si>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</si>
  <si>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</si>
  <si>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</si>
  <si>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</si>
  <si>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</si>
  <si>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</si>
  <si>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</si>
  <si>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</si>
  <si>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</si>
  <si>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</si>
  <si>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</si>
  <si>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</si>
  <si>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</si>
  <si>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</si>
  <si>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</si>
  <si>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</si>
  <si>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</si>
  <si>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</si>
  <si>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</si>
  <si>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</si>
  <si>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</si>
  <si>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</si>
  <si>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</si>
  <si>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</si>
  <si>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</si>
  <si>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</si>
  <si>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</si>
  <si>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</si>
  <si>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</si>
  <si>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</si>
  <si>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</si>
  <si>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</si>
  <si>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</si>
  <si>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</si>
  <si>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</si>
  <si>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</si>
  <si>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</si>
  <si>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</si>
  <si>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</si>
  <si>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</si>
  <si>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</si>
  <si>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</si>
  <si>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</si>
  <si>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</si>
  <si>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</si>
  <si>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</si>
  <si>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</si>
  <si>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</si>
  <si>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</si>
  <si>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</si>
  <si>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</si>
  <si>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</si>
  <si>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</si>
  <si>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</si>
  <si>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</si>
  <si>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</si>
  <si>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</si>
  <si>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</si>
  <si>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</si>
  <si>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</si>
  <si>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</si>
  <si>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</si>
  <si>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</si>
  <si>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</si>
  <si>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</si>
  <si>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</si>
  <si>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</si>
  <si>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</si>
  <si>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</si>
  <si>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</si>
  <si>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</si>
  <si>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</si>
  <si>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</si>
  <si>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</si>
  <si>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</si>
  <si>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</si>
  <si>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</si>
  <si>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</si>
  <si>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</si>
  <si>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</si>
  <si>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</si>
  <si>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</si>
  <si>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</si>
  <si>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</si>
  <si>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</si>
  <si>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</si>
  <si>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</si>
  <si>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</si>
  <si>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</si>
  <si>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</si>
  <si>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</si>
  <si>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</si>
  <si>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</si>
  <si>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</si>
  <si>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</si>
  <si>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</si>
  <si>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</si>
  <si>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</si>
  <si>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</si>
  <si>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</si>
  <si>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</si>
  <si>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</si>
  <si>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</si>
  <si>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</si>
  <si>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</si>
  <si>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</si>
  <si>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</si>
  <si>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</si>
  <si>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</si>
  <si>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</si>
  <si>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</si>
  <si>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</si>
  <si>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</si>
  <si>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</si>
  <si>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</si>
  <si>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</si>
  <si>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</si>
  <si>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</si>
  <si>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</si>
  <si>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</si>
  <si>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</si>
  <si>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</si>
  <si>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</si>
  <si>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</si>
  <si>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</si>
  <si>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</si>
  <si>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</si>
  <si>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</si>
  <si>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</si>
  <si>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</si>
  <si>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</si>
  <si>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</si>
  <si>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</si>
  <si>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</si>
  <si>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</si>
  <si>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</si>
  <si>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</si>
  <si>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</si>
  <si>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</si>
  <si>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</si>
  <si>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</si>
  <si>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</si>
  <si>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</si>
  <si>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</si>
  <si>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</si>
  <si>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</si>
  <si>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</si>
  <si>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</si>
  <si>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</si>
  <si>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</si>
  <si>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</si>
  <si>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</si>
  <si>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</si>
  <si>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</si>
  <si>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</si>
  <si>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</si>
  <si>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</si>
  <si>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</si>
  <si>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</si>
  <si>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</si>
  <si>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</si>
  <si>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</si>
  <si>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</si>
  <si>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</si>
  <si>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</si>
  <si>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</si>
  <si>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</si>
  <si>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</si>
  <si>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</si>
  <si>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</si>
  <si>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</si>
  <si>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</si>
  <si>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</si>
  <si>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</si>
  <si>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</si>
  <si>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</si>
  <si>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</si>
  <si>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</si>
  <si>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</si>
  <si>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</si>
  <si>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</si>
  <si>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</si>
  <si>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</si>
  <si>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</si>
  <si>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</si>
  <si>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</si>
  <si>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</si>
  <si>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</si>
  <si>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</si>
  <si>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</si>
  <si>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</si>
  <si>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</si>
  <si>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</si>
  <si>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</si>
  <si>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</si>
  <si>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</si>
  <si>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</si>
  <si>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</si>
  <si>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</si>
  <si>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</si>
  <si>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</si>
  <si>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</si>
  <si>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</si>
  <si>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</si>
  <si>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</si>
  <si>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</si>
  <si>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</si>
  <si>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</si>
  <si>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</si>
  <si>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</si>
  <si>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</si>
  <si>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</si>
  <si>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</si>
  <si>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</si>
  <si>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</si>
  <si>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</si>
  <si>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</si>
  <si>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</si>
  <si>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</si>
  <si>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</si>
  <si>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</si>
  <si>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</si>
  <si>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</si>
  <si>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</si>
  <si>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</si>
  <si>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</si>
  <si>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</si>
  <si>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</si>
  <si>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</si>
  <si>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</si>
  <si>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</si>
  <si>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</si>
  <si>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</si>
  <si>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</si>
  <si>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</si>
  <si>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</si>
  <si>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</si>
  <si>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</si>
  <si>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</si>
  <si>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</si>
  <si>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</si>
  <si>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</si>
  <si>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</si>
  <si>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</si>
  <si>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</si>
  <si>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</si>
  <si>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</si>
  <si>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</si>
  <si>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</si>
  <si>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</si>
  <si>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</si>
  <si>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</si>
  <si>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</si>
  <si>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</si>
  <si>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</si>
  <si>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Ввод объектов инвестиционной деятельности (мощностей)  в эксплуатацию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</si>
  <si>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</si>
  <si>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</si>
  <si>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</si>
  <si>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</si>
  <si>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</si>
  <si>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</si>
  <si>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</si>
  <si>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</si>
  <si>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</si>
  <si>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</si>
  <si>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</si>
  <si>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</si>
  <si>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</si>
  <si>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</si>
  <si>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</si>
  <si>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</si>
  <si>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</si>
  <si>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</si>
  <si>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</si>
  <si>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</si>
  <si>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Отчет об исполнении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</si>
  <si>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</si>
  <si>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</si>
  <si>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</si>
  <si>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</si>
  <si>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</si>
  <si>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</si>
  <si>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</si>
  <si>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</si>
  <si>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</si>
  <si>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</si>
  <si>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</si>
  <si>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</si>
  <si>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</si>
  <si>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</si>
  <si>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</si>
  <si>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</si>
  <si>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</si>
  <si>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</si>
  <si>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</si>
  <si>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</si>
  <si>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</si>
  <si>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</si>
  <si>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</si>
  <si>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</si>
  <si>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</si>
  <si>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</si>
  <si>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</si>
  <si>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</si>
  <si>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</si>
  <si>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</si>
  <si>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</si>
  <si>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</si>
  <si>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</si>
  <si>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</si>
  <si>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</si>
  <si>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</si>
  <si>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</si>
  <si>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</si>
  <si>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</si>
  <si>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</si>
  <si>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</si>
  <si>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</si>
  <si>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01.01. года N,  
млн. рублей 
(без НДС) </t>
  </si>
  <si>
    <t xml:space="preserve">Остаток освоения капитальных вложений 
на  конец отчетного периода,  
млн. рублей 
(без НДС) </t>
  </si>
  <si>
    <t>чел.</t>
  </si>
  <si>
    <t xml:space="preserve">Фактический объем финансирования капитальных вложений на  01.01. года N, млн. рублей 
(с НДС)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</si>
  <si>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</si>
  <si>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</si>
  <si>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Форма 20. Отчет об исполнении финансового плана субъекта электроэнергетики (квартальный)</t>
  </si>
  <si>
    <t>Субъект Российской Федерации: Калининградская область</t>
  </si>
  <si>
    <t>Причины откло- нений</t>
  </si>
  <si>
    <t>Инвестиционная программа Акционерное общество "Янтарьэнерго"</t>
  </si>
  <si>
    <t>нд</t>
  </si>
  <si>
    <t>с учетом фактических остатков на счетах</t>
  </si>
  <si>
    <t>с учетом заключения новых договоров</t>
  </si>
  <si>
    <t>рост авансов, полученных на техприсоединение в связи с заключением новых договоров; увеличение задолженности по инвестиционной программе</t>
  </si>
  <si>
    <t>Утвержденные плановые значения показателей приведены в соответствии с  Приказом Минэнерго России  №22@ от 12.12.2019</t>
  </si>
  <si>
    <t xml:space="preserve">                    Год раскрытия (предоставления) информации: 2020 год</t>
  </si>
  <si>
    <t>финансирование проекта Смарт грид</t>
  </si>
  <si>
    <t>расторжение договоров поставки</t>
  </si>
  <si>
    <t>в 2019 году привлечение инвестиционного кредита составило 400 млн. рублей вместо 826 млн. рублей</t>
  </si>
  <si>
    <t>привлечен краткосрочный транш (срок погашения 30.12.2020)</t>
  </si>
  <si>
    <t>в 1 квартале 2020 года привлечен краткосрочный транш в размере 200 млн. рублей</t>
  </si>
  <si>
    <t xml:space="preserve">показатель годовый </t>
  </si>
  <si>
    <t>привлечение на операционную деятельность не осуществлялось</t>
  </si>
  <si>
    <t>увеличение задолженности по проекту Смарт грид и по мероприятиям Плана развития</t>
  </si>
  <si>
    <t>рефинанисрование займа, полученного от ПАО "Россети" по договору от 07.12.2015, за счет средств по новому договору от 21.02.2020</t>
  </si>
  <si>
    <t>привлечено на финансирование проекта Смарт грид (при этом в 2019 году привлечено 400 млн. рублей)</t>
  </si>
  <si>
    <t>расторжение договоров поставки, в 1 квартале 2020 года погашена дебиторская задолженность на начало года</t>
  </si>
  <si>
    <t>выплата в счет погашения задолженности по Соглашению о новации (во исполнение поручения Правления ПАО "Россети" от 10.03.2020 №984пр/5)</t>
  </si>
  <si>
    <t>Факт 1 квартал</t>
  </si>
  <si>
    <t>за 1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</si>
</sst>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0"/>
    <numFmt numFmtId="169" formatCode="#,##0.000"/>
    <numFmt numFmtId="170" formatCode="#,##0.0"/>
  </numFmts>
  <fonts count="6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9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0" fillId="0" borderId="0"/>
    <xf numFmtId="0" fontId="41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9" fillId="0" borderId="0" applyFont="0" applyFill="0" applyBorder="0" applyAlignment="0" applyProtection="0"/>
    <xf numFmtId="9" fontId="62" fillId="0" borderId="0" applyFont="0" applyFill="0" applyBorder="0" applyAlignment="0" applyProtection="0"/>
  </cellStyleXfs>
  <cellXfs count="594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29" fillId="0" borderId="0" xfId="44" applyFont="1" applyFill="1" applyBorder="1"/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9" fillId="0" borderId="0" xfId="37" applyFont="1" applyFill="1" applyBorder="1" applyAlignment="1">
      <alignment horizontal="left" vertical="center" wrapText="1"/>
    </xf>
    <xf numFmtId="0" fontId="9" fillId="0" borderId="10" xfId="37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1" fillId="0" borderId="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2" fillId="0" borderId="10" xfId="44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/>
    </xf>
    <xf numFmtId="0" fontId="9" fillId="0" borderId="10" xfId="37" applyFont="1" applyBorder="1" applyAlignment="1">
      <alignment wrapText="1"/>
    </xf>
    <xf numFmtId="0" fontId="9" fillId="0" borderId="0" xfId="107" applyFont="1"/>
    <xf numFmtId="0" fontId="27" fillId="0" borderId="0" xfId="36" applyFont="1"/>
    <xf numFmtId="0" fontId="43" fillId="0" borderId="0" xfId="36" applyFont="1"/>
    <xf numFmtId="0" fontId="36" fillId="0" borderId="0" xfId="55" applyFont="1" applyAlignment="1">
      <alignment vertical="center"/>
    </xf>
    <xf numFmtId="0" fontId="9" fillId="0" borderId="12" xfId="37" applyFont="1" applyFill="1" applyBorder="1" applyAlignment="1">
      <alignment horizontal="center" vertical="center" wrapText="1"/>
    </xf>
    <xf numFmtId="0" fontId="33" fillId="0" borderId="0" xfId="55" applyFont="1" applyAlignment="1">
      <alignment vertical="center" wrapText="1"/>
    </xf>
    <xf numFmtId="0" fontId="9" fillId="0" borderId="0" xfId="280" applyFont="1" applyFill="1" applyAlignment="1">
      <alignment vertical="center" wrapText="1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0" fontId="42" fillId="0" borderId="10" xfId="36" applyFont="1" applyBorder="1" applyAlignment="1">
      <alignment wrapText="1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5" fillId="0" borderId="0" xfId="37" applyFont="1" applyAlignment="1">
      <alignment horizontal="right"/>
    </xf>
    <xf numFmtId="0" fontId="9" fillId="0" borderId="0" xfId="0" applyFont="1" applyFill="1" applyAlignment="1"/>
    <xf numFmtId="0" fontId="33" fillId="0" borderId="0" xfId="55" applyFont="1" applyAlignment="1">
      <alignment vertical="top"/>
    </xf>
    <xf numFmtId="0" fontId="9" fillId="24" borderId="0" xfId="37" applyFont="1" applyFill="1"/>
    <xf numFmtId="0" fontId="44" fillId="0" borderId="0" xfId="37" applyFont="1"/>
    <xf numFmtId="0" fontId="44" fillId="0" borderId="0" xfId="55" applyFont="1" applyAlignment="1">
      <alignment horizontal="center" vertical="center"/>
    </xf>
    <xf numFmtId="0" fontId="44" fillId="0" borderId="0" xfId="37" applyFont="1" applyFill="1" applyBorder="1" applyAlignment="1">
      <alignment horizontal="center" vertical="center" wrapText="1"/>
    </xf>
    <xf numFmtId="0" fontId="44" fillId="0" borderId="0" xfId="37" applyFont="1" applyFill="1" applyBorder="1" applyAlignment="1">
      <alignment horizontal="left" vertical="center" wrapText="1"/>
    </xf>
    <xf numFmtId="0" fontId="45" fillId="0" borderId="0" xfId="36" applyFont="1"/>
    <xf numFmtId="0" fontId="9" fillId="0" borderId="10" xfId="36" applyFont="1" applyBorder="1" applyAlignment="1">
      <alignment horizontal="center" vertical="center" wrapText="1"/>
    </xf>
    <xf numFmtId="0" fontId="35" fillId="24" borderId="0" xfId="37" applyFont="1" applyFill="1" applyAlignment="1">
      <alignment horizontal="right" vertical="center"/>
    </xf>
    <xf numFmtId="0" fontId="35" fillId="24" borderId="0" xfId="37" applyFont="1" applyFill="1" applyAlignment="1">
      <alignment horizontal="right"/>
    </xf>
    <xf numFmtId="0" fontId="9" fillId="24" borderId="0" xfId="37" applyFont="1" applyFill="1" applyBorder="1"/>
    <xf numFmtId="0" fontId="33" fillId="24" borderId="0" xfId="55" applyFont="1" applyFill="1" applyAlignment="1">
      <alignment vertical="center"/>
    </xf>
    <xf numFmtId="0" fontId="35" fillId="24" borderId="0" xfId="37" applyFont="1" applyFill="1"/>
    <xf numFmtId="0" fontId="9" fillId="24" borderId="10" xfId="37" applyFont="1" applyFill="1" applyBorder="1"/>
    <xf numFmtId="0" fontId="30" fillId="0" borderId="18" xfId="45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49" fontId="46" fillId="24" borderId="0" xfId="57" applyNumberFormat="1" applyFont="1" applyFill="1" applyAlignment="1">
      <alignment horizontal="center" vertical="center"/>
    </xf>
    <xf numFmtId="0" fontId="9" fillId="24" borderId="0" xfId="57" applyFont="1" applyFill="1" applyAlignment="1">
      <alignment wrapText="1"/>
    </xf>
    <xf numFmtId="0" fontId="46" fillId="24" borderId="0" xfId="57" applyFont="1" applyFill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36" fillId="24" borderId="0" xfId="0" applyFont="1" applyFill="1" applyAlignment="1">
      <alignment horizontal="right" vertical="center"/>
    </xf>
    <xf numFmtId="0" fontId="38" fillId="24" borderId="0" xfId="0" applyFont="1" applyFill="1" applyAlignment="1">
      <alignment horizontal="center" vertical="top"/>
    </xf>
    <xf numFmtId="0" fontId="36" fillId="24" borderId="0" xfId="0" applyFont="1" applyFill="1" applyAlignment="1">
      <alignment horizontal="justify" vertical="center"/>
    </xf>
    <xf numFmtId="0" fontId="51" fillId="0" borderId="32" xfId="57" applyFont="1" applyFill="1" applyBorder="1" applyAlignment="1">
      <alignment horizontal="center" vertical="center" wrapText="1"/>
    </xf>
    <xf numFmtId="0" fontId="9" fillId="24" borderId="0" xfId="57" applyFont="1" applyFill="1" applyAlignment="1">
      <alignment vertical="center"/>
    </xf>
    <xf numFmtId="49" fontId="46" fillId="0" borderId="25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 wrapText="1"/>
    </xf>
    <xf numFmtId="0" fontId="46" fillId="0" borderId="27" xfId="57" applyFont="1" applyFill="1" applyBorder="1" applyAlignment="1">
      <alignment horizontal="center" vertical="center"/>
    </xf>
    <xf numFmtId="0" fontId="46" fillId="0" borderId="36" xfId="57" applyFont="1" applyFill="1" applyBorder="1" applyAlignment="1">
      <alignment horizontal="center" vertical="center"/>
    </xf>
    <xf numFmtId="0" fontId="46" fillId="0" borderId="26" xfId="0" applyFont="1" applyFill="1" applyBorder="1" applyAlignment="1">
      <alignment horizontal="center" vertical="center"/>
    </xf>
    <xf numFmtId="164" fontId="9" fillId="0" borderId="26" xfId="624" applyNumberFormat="1" applyFont="1" applyFill="1" applyBorder="1" applyAlignment="1">
      <alignment horizontal="center" vertical="center"/>
    </xf>
    <xf numFmtId="49" fontId="46" fillId="0" borderId="29" xfId="0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0" fontId="46" fillId="0" borderId="30" xfId="57" applyFont="1" applyFill="1" applyBorder="1" applyAlignment="1">
      <alignment horizontal="center" vertical="center"/>
    </xf>
    <xf numFmtId="0" fontId="46" fillId="0" borderId="24" xfId="57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164" fontId="9" fillId="0" borderId="10" xfId="624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46" fillId="0" borderId="37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left" vertical="center" indent="3"/>
    </xf>
    <xf numFmtId="0" fontId="46" fillId="0" borderId="38" xfId="57" applyFont="1" applyFill="1" applyBorder="1" applyAlignment="1">
      <alignment horizontal="center" vertical="center"/>
    </xf>
    <xf numFmtId="0" fontId="46" fillId="0" borderId="15" xfId="57" applyFont="1" applyFill="1" applyBorder="1" applyAlignment="1">
      <alignment horizontal="center" vertical="center"/>
    </xf>
    <xf numFmtId="0" fontId="9" fillId="24" borderId="26" xfId="0" applyFont="1" applyFill="1" applyBorder="1" applyAlignment="1">
      <alignment horizontal="left" vertical="center" wrapText="1" indent="1"/>
    </xf>
    <xf numFmtId="49" fontId="46" fillId="0" borderId="39" xfId="0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indent="3"/>
    </xf>
    <xf numFmtId="0" fontId="46" fillId="0" borderId="31" xfId="57" applyFont="1" applyFill="1" applyBorder="1" applyAlignment="1">
      <alignment horizontal="center" vertical="center"/>
    </xf>
    <xf numFmtId="0" fontId="46" fillId="0" borderId="40" xfId="57" applyFont="1" applyFill="1" applyBorder="1" applyAlignment="1">
      <alignment horizontal="center" vertical="center"/>
    </xf>
    <xf numFmtId="49" fontId="46" fillId="0" borderId="41" xfId="0" applyNumberFormat="1" applyFont="1" applyFill="1" applyBorder="1" applyAlignment="1">
      <alignment horizontal="center" vertical="center"/>
    </xf>
    <xf numFmtId="0" fontId="46" fillId="0" borderId="42" xfId="57" applyFont="1" applyFill="1" applyBorder="1" applyAlignment="1">
      <alignment horizontal="center" vertical="center"/>
    </xf>
    <xf numFmtId="0" fontId="46" fillId="0" borderId="21" xfId="57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4" fontId="9" fillId="0" borderId="31" xfId="624" applyNumberFormat="1" applyFont="1" applyFill="1" applyBorder="1" applyAlignment="1">
      <alignment horizontal="center" vertical="center"/>
    </xf>
    <xf numFmtId="0" fontId="46" fillId="0" borderId="30" xfId="57" applyFont="1" applyFill="1" applyBorder="1" applyAlignment="1">
      <alignment horizontal="center" vertical="center" wrapText="1"/>
    </xf>
    <xf numFmtId="49" fontId="51" fillId="0" borderId="39" xfId="57" applyNumberFormat="1" applyFont="1" applyFill="1" applyBorder="1" applyAlignment="1">
      <alignment horizontal="center" vertical="center"/>
    </xf>
    <xf numFmtId="0" fontId="51" fillId="0" borderId="31" xfId="57" applyFont="1" applyFill="1" applyBorder="1" applyAlignment="1">
      <alignment horizontal="center" vertical="center" wrapText="1"/>
    </xf>
    <xf numFmtId="0" fontId="51" fillId="0" borderId="40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/>
    </xf>
    <xf numFmtId="0" fontId="54" fillId="0" borderId="31" xfId="57" applyFont="1" applyFill="1" applyBorder="1" applyAlignment="1">
      <alignment horizontal="center" vertical="center"/>
    </xf>
    <xf numFmtId="0" fontId="35" fillId="0" borderId="13" xfId="57" applyFont="1" applyFill="1" applyBorder="1" applyAlignment="1">
      <alignment horizontal="center" vertical="center" wrapText="1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0" fontId="35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35" fillId="0" borderId="10" xfId="0" applyNumberFormat="1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7"/>
    </xf>
    <xf numFmtId="164" fontId="9" fillId="0" borderId="10" xfId="57" applyNumberFormat="1" applyFont="1" applyFill="1" applyBorder="1" applyAlignment="1">
      <alignment horizontal="left" vertical="center" wrapText="1" indent="1"/>
    </xf>
    <xf numFmtId="0" fontId="47" fillId="24" borderId="0" xfId="58" applyFont="1" applyFill="1" applyAlignment="1">
      <alignment vertical="center" wrapText="1"/>
    </xf>
    <xf numFmtId="0" fontId="36" fillId="24" borderId="0" xfId="0" applyFont="1" applyFill="1" applyAlignment="1">
      <alignment horizontal="justify"/>
    </xf>
    <xf numFmtId="0" fontId="34" fillId="24" borderId="0" xfId="623" applyFont="1" applyFill="1" applyAlignment="1">
      <alignment vertical="center"/>
    </xf>
    <xf numFmtId="0" fontId="35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35" fillId="0" borderId="32" xfId="0" applyFont="1" applyFill="1" applyBorder="1" applyAlignment="1">
      <alignment vertical="center"/>
    </xf>
    <xf numFmtId="164" fontId="9" fillId="0" borderId="11" xfId="57" applyNumberFormat="1" applyFont="1" applyFill="1" applyBorder="1" applyAlignment="1">
      <alignment horizontal="left" vertical="center" wrapText="1"/>
    </xf>
    <xf numFmtId="164" fontId="9" fillId="0" borderId="38" xfId="57" applyNumberFormat="1" applyFont="1" applyFill="1" applyBorder="1" applyAlignment="1">
      <alignment horizontal="left" vertical="center" wrapText="1"/>
    </xf>
    <xf numFmtId="0" fontId="46" fillId="0" borderId="27" xfId="57" applyFont="1" applyFill="1" applyBorder="1" applyAlignment="1">
      <alignment horizontal="center" vertical="center" wrapText="1"/>
    </xf>
    <xf numFmtId="0" fontId="46" fillId="0" borderId="36" xfId="57" applyFont="1" applyFill="1" applyBorder="1" applyAlignment="1">
      <alignment horizontal="center" vertical="center" wrapText="1"/>
    </xf>
    <xf numFmtId="0" fontId="9" fillId="0" borderId="13" xfId="57" applyFont="1" applyFill="1" applyBorder="1" applyAlignment="1">
      <alignment horizontal="center" vertical="center" wrapText="1"/>
    </xf>
    <xf numFmtId="0" fontId="9" fillId="0" borderId="26" xfId="57" applyFont="1" applyFill="1" applyBorder="1"/>
    <xf numFmtId="0" fontId="9" fillId="0" borderId="27" xfId="57" applyFont="1" applyFill="1" applyBorder="1"/>
    <xf numFmtId="49" fontId="46" fillId="0" borderId="29" xfId="57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0" xfId="57" applyFont="1" applyFill="1" applyBorder="1"/>
    <xf numFmtId="0" fontId="9" fillId="0" borderId="30" xfId="57" applyFont="1" applyFill="1" applyBorder="1"/>
    <xf numFmtId="0" fontId="46" fillId="0" borderId="24" xfId="57" applyFont="1" applyFill="1" applyBorder="1" applyAlignment="1">
      <alignment horizontal="center" vertical="center" wrapText="1"/>
    </xf>
    <xf numFmtId="49" fontId="46" fillId="0" borderId="39" xfId="57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wrapText="1" indent="3"/>
    </xf>
    <xf numFmtId="0" fontId="9" fillId="0" borderId="32" xfId="57" applyFont="1" applyFill="1" applyBorder="1" applyAlignment="1">
      <alignment horizontal="center" vertical="center" wrapText="1"/>
    </xf>
    <xf numFmtId="0" fontId="9" fillId="0" borderId="32" xfId="57" applyFont="1" applyFill="1" applyBorder="1"/>
    <xf numFmtId="0" fontId="9" fillId="0" borderId="31" xfId="57" applyFont="1" applyFill="1" applyBorder="1"/>
    <xf numFmtId="49" fontId="46" fillId="0" borderId="0" xfId="57" applyNumberFormat="1" applyFont="1" applyFill="1" applyAlignment="1">
      <alignment horizontal="center" vertical="center"/>
    </xf>
    <xf numFmtId="0" fontId="9" fillId="0" borderId="0" xfId="57" applyFont="1" applyFill="1" applyAlignment="1">
      <alignment wrapText="1"/>
    </xf>
    <xf numFmtId="0" fontId="46" fillId="0" borderId="0" xfId="57" applyFont="1" applyFill="1" applyAlignment="1">
      <alignment horizontal="center" vertical="center"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1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32" fillId="24" borderId="10" xfId="44" applyFont="1" applyFill="1" applyBorder="1" applyAlignment="1">
      <alignment horizontal="center"/>
    </xf>
    <xf numFmtId="0" fontId="9" fillId="24" borderId="0" xfId="0" applyFont="1" applyFill="1"/>
    <xf numFmtId="0" fontId="38" fillId="0" borderId="0" xfId="55" applyFont="1"/>
    <xf numFmtId="0" fontId="38" fillId="0" borderId="0" xfId="55" applyFont="1" applyBorder="1"/>
    <xf numFmtId="0" fontId="38" fillId="0" borderId="0" xfId="55" applyFont="1" applyAlignment="1">
      <alignment vertical="center"/>
    </xf>
    <xf numFmtId="0" fontId="55" fillId="0" borderId="0" xfId="55" applyFont="1"/>
    <xf numFmtId="0" fontId="38" fillId="0" borderId="10" xfId="55" applyFont="1" applyBorder="1" applyAlignment="1">
      <alignment horizontal="center" vertical="center" textRotation="90"/>
    </xf>
    <xf numFmtId="0" fontId="38" fillId="0" borderId="10" xfId="55" applyFont="1" applyBorder="1" applyAlignment="1">
      <alignment horizontal="center" vertical="center" textRotation="90" wrapText="1"/>
    </xf>
    <xf numFmtId="49" fontId="33" fillId="0" borderId="10" xfId="55" applyNumberFormat="1" applyFont="1" applyBorder="1" applyAlignment="1">
      <alignment horizontal="center" vertical="center"/>
    </xf>
    <xf numFmtId="0" fontId="33" fillId="0" borderId="10" xfId="55" applyFont="1" applyBorder="1" applyAlignment="1">
      <alignment horizontal="center"/>
    </xf>
    <xf numFmtId="0" fontId="33" fillId="0" borderId="10" xfId="55" applyFont="1" applyBorder="1" applyAlignment="1">
      <alignment horizontal="center" vertical="center"/>
    </xf>
    <xf numFmtId="0" fontId="56" fillId="0" borderId="10" xfId="55" applyFont="1" applyFill="1" applyBorder="1" applyAlignment="1">
      <alignment horizontal="center"/>
    </xf>
    <xf numFmtId="0" fontId="33" fillId="0" borderId="0" xfId="55" applyFont="1"/>
    <xf numFmtId="0" fontId="33" fillId="0" borderId="10" xfId="55" applyFont="1" applyBorder="1" applyAlignment="1">
      <alignment horizontal="center" vertical="center" textRotation="90"/>
    </xf>
    <xf numFmtId="0" fontId="33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3" fillId="24" borderId="0" xfId="55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0" borderId="0" xfId="280" applyFont="1" applyFill="1" applyAlignment="1">
      <alignment horizontal="left" vertical="center" wrapText="1"/>
    </xf>
    <xf numFmtId="0" fontId="33" fillId="0" borderId="0" xfId="55" applyFont="1" applyAlignment="1">
      <alignment horizontal="center" vertical="center"/>
    </xf>
    <xf numFmtId="0" fontId="33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3" fillId="0" borderId="10" xfId="55" applyFont="1" applyBorder="1" applyAlignment="1">
      <alignment horizontal="center" vertical="center" textRotation="90" wrapText="1"/>
    </xf>
    <xf numFmtId="0" fontId="9" fillId="0" borderId="0" xfId="37" applyFont="1" applyAlignment="1">
      <alignment horizontal="left" wrapText="1"/>
    </xf>
    <xf numFmtId="0" fontId="9" fillId="24" borderId="11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44" fillId="0" borderId="12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57" fillId="0" borderId="0" xfId="37" applyFont="1" applyFill="1" applyBorder="1" applyAlignment="1">
      <alignment horizontal="center"/>
    </xf>
    <xf numFmtId="0" fontId="35" fillId="0" borderId="0" xfId="0" applyFont="1" applyFill="1" applyAlignment="1">
      <alignment horizontal="center"/>
    </xf>
    <xf numFmtId="0" fontId="35" fillId="24" borderId="0" xfId="37" applyFont="1" applyFill="1" applyBorder="1" applyAlignment="1"/>
    <xf numFmtId="0" fontId="35" fillId="24" borderId="0" xfId="37" applyFont="1" applyFill="1" applyAlignment="1">
      <alignment wrapText="1"/>
    </xf>
    <xf numFmtId="0" fontId="35" fillId="24" borderId="0" xfId="37" applyFont="1" applyFill="1" applyBorder="1" applyAlignment="1">
      <alignment horizontal="center"/>
    </xf>
    <xf numFmtId="0" fontId="35" fillId="24" borderId="0" xfId="0" applyFont="1" applyFill="1" applyAlignment="1"/>
    <xf numFmtId="0" fontId="58" fillId="24" borderId="0" xfId="55" applyFont="1" applyFill="1" applyAlignment="1">
      <alignment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5" fillId="0" borderId="0" xfId="37" applyFont="1" applyFill="1" applyBorder="1" applyAlignment="1"/>
    <xf numFmtId="0" fontId="35" fillId="0" borderId="0" xfId="0" applyFont="1" applyFill="1" applyAlignment="1"/>
    <xf numFmtId="0" fontId="58" fillId="0" borderId="0" xfId="55" applyFont="1" applyAlignment="1">
      <alignment vertical="center"/>
    </xf>
    <xf numFmtId="0" fontId="9" fillId="0" borderId="0" xfId="46" applyFont="1" applyBorder="1" applyAlignment="1"/>
    <xf numFmtId="0" fontId="31" fillId="0" borderId="0" xfId="45" applyFont="1" applyFill="1" applyBorder="1" applyAlignment="1">
      <alignment vertical="center"/>
    </xf>
    <xf numFmtId="0" fontId="31" fillId="0" borderId="0" xfId="45" applyFont="1" applyBorder="1" applyAlignment="1">
      <alignment vertical="center"/>
    </xf>
    <xf numFmtId="0" fontId="31" fillId="0" borderId="10" xfId="45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9" fillId="0" borderId="0" xfId="46" applyFont="1" applyAlignment="1"/>
    <xf numFmtId="0" fontId="32" fillId="24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2" fillId="0" borderId="18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vertical="center" wrapText="1"/>
    </xf>
    <xf numFmtId="165" fontId="9" fillId="0" borderId="18" xfId="0" applyNumberFormat="1" applyFont="1" applyFill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3" fillId="24" borderId="10" xfId="55" applyFont="1" applyFill="1" applyBorder="1" applyAlignment="1">
      <alignment horizontal="center" vertical="center" wrapText="1"/>
    </xf>
    <xf numFmtId="49" fontId="33" fillId="0" borderId="10" xfId="55" applyNumberFormat="1" applyFont="1" applyBorder="1" applyAlignment="1">
      <alignment horizontal="center"/>
    </xf>
    <xf numFmtId="0" fontId="33" fillId="0" borderId="10" xfId="55" applyFont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33" fillId="24" borderId="10" xfId="55" applyFont="1" applyFill="1" applyBorder="1" applyAlignment="1">
      <alignment vertical="center" wrapText="1"/>
    </xf>
    <xf numFmtId="0" fontId="42" fillId="0" borderId="10" xfId="36" applyFont="1" applyBorder="1" applyAlignment="1">
      <alignment horizontal="center" wrapText="1"/>
    </xf>
    <xf numFmtId="0" fontId="9" fillId="0" borderId="15" xfId="280" applyFont="1" applyFill="1" applyBorder="1" applyAlignment="1">
      <alignment vertical="center" wrapText="1"/>
    </xf>
    <xf numFmtId="0" fontId="46" fillId="0" borderId="10" xfId="57" applyFont="1" applyFill="1" applyBorder="1" applyAlignment="1">
      <alignment horizontal="center" vertical="center" wrapText="1"/>
    </xf>
    <xf numFmtId="0" fontId="46" fillId="0" borderId="18" xfId="57" applyFont="1" applyFill="1" applyBorder="1" applyAlignment="1">
      <alignment horizontal="center" vertical="center" wrapText="1"/>
    </xf>
    <xf numFmtId="49" fontId="48" fillId="0" borderId="11" xfId="57" applyNumberFormat="1" applyFont="1" applyFill="1" applyBorder="1" applyAlignment="1">
      <alignment horizontal="center" vertical="center"/>
    </xf>
    <xf numFmtId="0" fontId="48" fillId="0" borderId="11" xfId="57" applyFont="1" applyFill="1" applyBorder="1" applyAlignment="1">
      <alignment horizontal="center" vertical="center" wrapText="1"/>
    </xf>
    <xf numFmtId="0" fontId="48" fillId="24" borderId="31" xfId="57" applyFont="1" applyFill="1" applyBorder="1" applyAlignment="1">
      <alignment horizontal="center" vertical="center" wrapText="1"/>
    </xf>
    <xf numFmtId="0" fontId="48" fillId="0" borderId="32" xfId="57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49" fontId="46" fillId="0" borderId="15" xfId="57" applyNumberFormat="1" applyFont="1" applyFill="1" applyBorder="1" applyAlignment="1">
      <alignment horizontal="left" vertical="center"/>
    </xf>
    <xf numFmtId="0" fontId="36" fillId="24" borderId="0" xfId="55" applyFont="1" applyFill="1" applyAlignment="1">
      <alignment vertical="center"/>
    </xf>
    <xf numFmtId="0" fontId="9" fillId="24" borderId="0" xfId="37" applyFont="1" applyFill="1" applyAlignment="1"/>
    <xf numFmtId="0" fontId="31" fillId="24" borderId="0" xfId="45" applyFont="1" applyFill="1" applyBorder="1" applyAlignment="1">
      <alignment vertical="center"/>
    </xf>
    <xf numFmtId="0" fontId="31" fillId="24" borderId="10" xfId="45" applyFont="1" applyFill="1" applyBorder="1" applyAlignment="1">
      <alignment horizontal="center" vertical="center" wrapText="1"/>
    </xf>
    <xf numFmtId="16" fontId="31" fillId="24" borderId="10" xfId="45" applyNumberFormat="1" applyFont="1" applyFill="1" applyBorder="1" applyAlignment="1">
      <alignment horizontal="center" vertical="center"/>
    </xf>
    <xf numFmtId="14" fontId="31" fillId="24" borderId="10" xfId="45" applyNumberFormat="1" applyFont="1" applyFill="1" applyBorder="1" applyAlignment="1">
      <alignment horizontal="center" vertical="center"/>
    </xf>
    <xf numFmtId="0" fontId="35" fillId="0" borderId="21" xfId="46" applyFont="1" applyFill="1" applyBorder="1" applyAlignment="1"/>
    <xf numFmtId="0" fontId="31" fillId="0" borderId="11" xfId="45" applyFont="1" applyFill="1" applyBorder="1" applyAlignment="1">
      <alignment horizontal="center" vertical="center"/>
    </xf>
    <xf numFmtId="14" fontId="31" fillId="0" borderId="11" xfId="45" applyNumberFormat="1" applyFont="1" applyFill="1" applyBorder="1" applyAlignment="1">
      <alignment horizontal="center" vertical="center"/>
    </xf>
    <xf numFmtId="0" fontId="31" fillId="0" borderId="0" xfId="45" applyFont="1" applyFill="1" applyBorder="1" applyAlignment="1">
      <alignment vertical="center" wrapText="1"/>
    </xf>
    <xf numFmtId="0" fontId="32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0" fontId="61" fillId="0" borderId="0" xfId="55" applyFont="1" applyAlignment="1">
      <alignment vertical="center"/>
    </xf>
    <xf numFmtId="0" fontId="35" fillId="0" borderId="0" xfId="46" applyFont="1" applyFill="1" applyBorder="1" applyAlignment="1"/>
    <xf numFmtId="9" fontId="9" fillId="24" borderId="0" xfId="625" applyFont="1" applyFill="1"/>
    <xf numFmtId="0" fontId="9" fillId="24" borderId="26" xfId="0" applyFont="1" applyFill="1" applyBorder="1" applyAlignment="1">
      <alignment horizontal="left" vertical="center" wrapText="1"/>
    </xf>
    <xf numFmtId="0" fontId="9" fillId="24" borderId="0" xfId="58" applyFont="1" applyFill="1" applyAlignment="1">
      <alignment vertical="center" wrapText="1"/>
    </xf>
    <xf numFmtId="0" fontId="9" fillId="24" borderId="26" xfId="0" applyFont="1" applyFill="1" applyBorder="1" applyAlignment="1">
      <alignment vertical="center" wrapText="1"/>
    </xf>
    <xf numFmtId="0" fontId="9" fillId="24" borderId="10" xfId="57" applyFont="1" applyFill="1" applyBorder="1" applyAlignment="1">
      <alignment horizontal="left" vertical="center"/>
    </xf>
    <xf numFmtId="0" fontId="9" fillId="24" borderId="10" xfId="57" applyFont="1" applyFill="1" applyBorder="1" applyAlignment="1">
      <alignment horizontal="left" vertical="center" wrapText="1"/>
    </xf>
    <xf numFmtId="0" fontId="9" fillId="24" borderId="11" xfId="57" applyFont="1" applyFill="1" applyBorder="1" applyAlignment="1">
      <alignment horizontal="left" vertical="center"/>
    </xf>
    <xf numFmtId="0" fontId="9" fillId="24" borderId="10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horizontal="left" vertical="center" wrapText="1"/>
    </xf>
    <xf numFmtId="0" fontId="9" fillId="24" borderId="32" xfId="57" applyFont="1" applyFill="1" applyBorder="1" applyAlignment="1">
      <alignment horizontal="left" vertical="center"/>
    </xf>
    <xf numFmtId="0" fontId="9" fillId="24" borderId="13" xfId="0" applyFont="1" applyFill="1" applyBorder="1" applyAlignment="1">
      <alignment vertical="center" wrapText="1"/>
    </xf>
    <xf numFmtId="0" fontId="9" fillId="24" borderId="32" xfId="0" applyFont="1" applyFill="1" applyBorder="1" applyAlignment="1">
      <alignment horizontal="left" vertical="center" wrapText="1"/>
    </xf>
    <xf numFmtId="0" fontId="9" fillId="24" borderId="11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horizontal="left" vertical="center" wrapText="1" indent="1"/>
    </xf>
    <xf numFmtId="0" fontId="9" fillId="24" borderId="10" xfId="57" applyFont="1" applyFill="1" applyBorder="1" applyAlignment="1">
      <alignment horizontal="left" vertical="center" wrapText="1" indent="3"/>
    </xf>
    <xf numFmtId="0" fontId="9" fillId="24" borderId="10" xfId="57" applyFont="1" applyFill="1" applyBorder="1" applyAlignment="1">
      <alignment horizontal="left" vertical="center" wrapText="1" indent="5"/>
    </xf>
    <xf numFmtId="0" fontId="9" fillId="24" borderId="10" xfId="0" applyFont="1" applyFill="1" applyBorder="1" applyAlignment="1">
      <alignment horizontal="left" vertical="center" wrapText="1" indent="7"/>
    </xf>
    <xf numFmtId="0" fontId="9" fillId="24" borderId="10" xfId="57" applyFont="1" applyFill="1" applyBorder="1" applyAlignment="1">
      <alignment horizontal="left" vertical="center" indent="3"/>
    </xf>
    <xf numFmtId="0" fontId="9" fillId="24" borderId="10" xfId="57" applyFont="1" applyFill="1" applyBorder="1" applyAlignment="1">
      <alignment horizontal="left" vertical="center" indent="5"/>
    </xf>
    <xf numFmtId="0" fontId="9" fillId="24" borderId="32" xfId="57" applyFont="1" applyFill="1" applyBorder="1" applyAlignment="1">
      <alignment horizontal="left" vertical="center" indent="5"/>
    </xf>
    <xf numFmtId="0" fontId="9" fillId="24" borderId="30" xfId="0" applyFont="1" applyFill="1" applyBorder="1" applyAlignment="1">
      <alignment horizontal="center" vertical="center"/>
    </xf>
    <xf numFmtId="0" fontId="9" fillId="24" borderId="32" xfId="0" applyFont="1" applyFill="1" applyBorder="1" applyAlignment="1">
      <alignment vertical="center" wrapText="1"/>
    </xf>
    <xf numFmtId="0" fontId="9" fillId="24" borderId="10" xfId="0" applyFont="1" applyFill="1" applyBorder="1" applyAlignment="1">
      <alignment vertical="center"/>
    </xf>
    <xf numFmtId="0" fontId="9" fillId="24" borderId="10" xfId="57" applyFont="1" applyFill="1" applyBorder="1" applyAlignment="1">
      <alignment horizontal="left" vertical="center" indent="7"/>
    </xf>
    <xf numFmtId="0" fontId="9" fillId="24" borderId="11" xfId="0" applyFont="1" applyFill="1" applyBorder="1" applyAlignment="1">
      <alignment horizontal="left" vertical="center" wrapText="1" indent="1"/>
    </xf>
    <xf numFmtId="0" fontId="9" fillId="24" borderId="32" xfId="57" applyFont="1" applyFill="1" applyBorder="1" applyAlignment="1">
      <alignment horizontal="left" vertical="center" wrapText="1" indent="3"/>
    </xf>
    <xf numFmtId="4" fontId="9" fillId="24" borderId="26" xfId="0" applyNumberFormat="1" applyFont="1" applyFill="1" applyBorder="1" applyAlignment="1">
      <alignment horizontal="center" vertical="center"/>
    </xf>
    <xf numFmtId="9" fontId="9" fillId="24" borderId="26" xfId="625" applyFont="1" applyFill="1" applyBorder="1" applyAlignment="1">
      <alignment horizontal="center" vertical="center"/>
    </xf>
    <xf numFmtId="9" fontId="9" fillId="24" borderId="10" xfId="625" applyFont="1" applyFill="1" applyBorder="1" applyAlignment="1">
      <alignment horizontal="center" vertical="center"/>
    </xf>
    <xf numFmtId="3" fontId="9" fillId="24" borderId="10" xfId="0" applyNumberFormat="1" applyFont="1" applyFill="1" applyBorder="1" applyAlignment="1">
      <alignment horizontal="center" vertical="center"/>
    </xf>
    <xf numFmtId="9" fontId="9" fillId="24" borderId="10" xfId="625" applyFont="1" applyFill="1" applyBorder="1" applyAlignment="1">
      <alignment horizontal="center" vertical="center" wrapText="1"/>
    </xf>
    <xf numFmtId="164" fontId="9" fillId="24" borderId="30" xfId="57" applyNumberFormat="1" applyFont="1" applyFill="1" applyBorder="1" applyAlignment="1">
      <alignment horizontal="center" vertical="center" wrapText="1"/>
    </xf>
    <xf numFmtId="3" fontId="9" fillId="24" borderId="36" xfId="57" applyNumberFormat="1" applyFont="1" applyFill="1" applyBorder="1" applyAlignment="1">
      <alignment horizontal="center" vertical="center" wrapText="1"/>
    </xf>
    <xf numFmtId="3" fontId="9" fillId="24" borderId="26" xfId="57" applyNumberFormat="1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/>
    </xf>
    <xf numFmtId="0" fontId="9" fillId="24" borderId="30" xfId="57" applyFont="1" applyFill="1" applyBorder="1" applyAlignment="1">
      <alignment horizontal="center" vertical="center"/>
    </xf>
    <xf numFmtId="0" fontId="9" fillId="24" borderId="31" xfId="57" applyFont="1" applyFill="1" applyBorder="1" applyAlignment="1">
      <alignment horizontal="center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0" applyFont="1" applyFill="1" applyAlignment="1">
      <alignment horizontal="center" vertical="top"/>
    </xf>
    <xf numFmtId="0" fontId="9" fillId="24" borderId="0" xfId="0" applyFont="1" applyFill="1" applyAlignment="1">
      <alignment horizontal="justify" vertical="center"/>
    </xf>
    <xf numFmtId="0" fontId="9" fillId="24" borderId="0" xfId="0" applyFont="1" applyFill="1" applyAlignment="1">
      <alignment vertical="center"/>
    </xf>
    <xf numFmtId="0" fontId="9" fillId="24" borderId="18" xfId="57" applyFont="1" applyFill="1" applyBorder="1" applyAlignment="1">
      <alignment horizontal="center" vertical="center" wrapText="1"/>
    </xf>
    <xf numFmtId="49" fontId="63" fillId="24" borderId="11" xfId="57" applyNumberFormat="1" applyFont="1" applyFill="1" applyBorder="1" applyAlignment="1">
      <alignment horizontal="center" vertical="center"/>
    </xf>
    <xf numFmtId="0" fontId="63" fillId="24" borderId="11" xfId="57" applyFont="1" applyFill="1" applyBorder="1" applyAlignment="1">
      <alignment horizontal="center" vertical="center" wrapText="1"/>
    </xf>
    <xf numFmtId="0" fontId="63" fillId="24" borderId="31" xfId="57" applyFont="1" applyFill="1" applyBorder="1" applyAlignment="1">
      <alignment horizontal="center" vertical="center" wrapText="1"/>
    </xf>
    <xf numFmtId="0" fontId="63" fillId="24" borderId="32" xfId="57" applyFont="1" applyFill="1" applyBorder="1" applyAlignment="1">
      <alignment horizontal="center" vertical="center" wrapText="1"/>
    </xf>
    <xf numFmtId="49" fontId="9" fillId="24" borderId="25" xfId="0" applyNumberFormat="1" applyFont="1" applyFill="1" applyBorder="1" applyAlignment="1">
      <alignment horizontal="center" vertical="center"/>
    </xf>
    <xf numFmtId="49" fontId="9" fillId="24" borderId="29" xfId="0" applyNumberFormat="1" applyFont="1" applyFill="1" applyBorder="1" applyAlignment="1">
      <alignment horizontal="center" vertical="center"/>
    </xf>
    <xf numFmtId="49" fontId="9" fillId="24" borderId="37" xfId="0" applyNumberFormat="1" applyFont="1" applyFill="1" applyBorder="1" applyAlignment="1">
      <alignment horizontal="center" vertical="center"/>
    </xf>
    <xf numFmtId="0" fontId="9" fillId="24" borderId="38" xfId="57" applyFont="1" applyFill="1" applyBorder="1" applyAlignment="1">
      <alignment horizontal="center" vertical="center"/>
    </xf>
    <xf numFmtId="49" fontId="9" fillId="24" borderId="39" xfId="0" applyNumberFormat="1" applyFont="1" applyFill="1" applyBorder="1" applyAlignment="1">
      <alignment horizontal="center" vertical="center"/>
    </xf>
    <xf numFmtId="49" fontId="9" fillId="24" borderId="41" xfId="0" applyNumberFormat="1" applyFont="1" applyFill="1" applyBorder="1" applyAlignment="1">
      <alignment horizontal="center" vertical="center"/>
    </xf>
    <xf numFmtId="0" fontId="9" fillId="24" borderId="42" xfId="57" applyFont="1" applyFill="1" applyBorder="1" applyAlignment="1">
      <alignment horizontal="center" vertical="center"/>
    </xf>
    <xf numFmtId="49" fontId="63" fillId="24" borderId="39" xfId="57" applyNumberFormat="1" applyFont="1" applyFill="1" applyBorder="1" applyAlignment="1">
      <alignment horizontal="center" vertical="center"/>
    </xf>
    <xf numFmtId="0" fontId="63" fillId="24" borderId="40" xfId="57" applyFont="1" applyFill="1" applyBorder="1" applyAlignment="1">
      <alignment horizontal="center" vertical="center" wrapText="1"/>
    </xf>
    <xf numFmtId="0" fontId="63" fillId="24" borderId="32" xfId="57" applyFont="1" applyFill="1" applyBorder="1" applyAlignment="1">
      <alignment horizontal="center" vertical="center"/>
    </xf>
    <xf numFmtId="0" fontId="9" fillId="24" borderId="0" xfId="623" applyFont="1" applyFill="1" applyAlignment="1">
      <alignment vertical="center"/>
    </xf>
    <xf numFmtId="49" fontId="9" fillId="24" borderId="29" xfId="57" applyNumberFormat="1" applyFont="1" applyFill="1" applyBorder="1" applyAlignment="1">
      <alignment horizontal="center" vertical="center"/>
    </xf>
    <xf numFmtId="49" fontId="9" fillId="24" borderId="39" xfId="57" applyNumberFormat="1" applyFont="1" applyFill="1" applyBorder="1" applyAlignment="1">
      <alignment horizontal="center" vertical="center"/>
    </xf>
    <xf numFmtId="49" fontId="9" fillId="24" borderId="15" xfId="57" applyNumberFormat="1" applyFont="1" applyFill="1" applyBorder="1" applyAlignment="1">
      <alignment horizontal="left" vertical="center"/>
    </xf>
    <xf numFmtId="4" fontId="9" fillId="24" borderId="26" xfId="57" applyNumberFormat="1" applyFont="1" applyFill="1" applyBorder="1" applyAlignment="1">
      <alignment horizontal="center" vertical="center"/>
    </xf>
    <xf numFmtId="0" fontId="9" fillId="24" borderId="0" xfId="57" applyFont="1" applyFill="1" applyAlignment="1">
      <alignment horizontal="center"/>
    </xf>
    <xf numFmtId="0" fontId="9" fillId="24" borderId="0" xfId="57" applyFont="1" applyFill="1" applyAlignment="1">
      <alignment horizontal="center" vertical="center"/>
    </xf>
    <xf numFmtId="3" fontId="9" fillId="24" borderId="0" xfId="57" applyNumberFormat="1" applyFont="1" applyFill="1" applyAlignment="1">
      <alignment horizontal="center" vertical="center"/>
    </xf>
    <xf numFmtId="3" fontId="9" fillId="24" borderId="0" xfId="57" applyNumberFormat="1" applyFont="1" applyFill="1" applyAlignment="1">
      <alignment horizontal="center"/>
    </xf>
    <xf numFmtId="0" fontId="9" fillId="24" borderId="0" xfId="0" applyFont="1" applyFill="1" applyAlignment="1">
      <alignment horizontal="center"/>
    </xf>
    <xf numFmtId="3" fontId="9" fillId="25" borderId="0" xfId="57" applyNumberFormat="1" applyFont="1" applyFill="1" applyAlignment="1">
      <alignment horizontal="center" vertical="center"/>
    </xf>
    <xf numFmtId="0" fontId="9" fillId="25" borderId="0" xfId="57" applyFont="1" applyFill="1" applyAlignment="1">
      <alignment horizontal="center" vertical="center"/>
    </xf>
    <xf numFmtId="3" fontId="9" fillId="25" borderId="0" xfId="57" applyNumberFormat="1" applyFont="1" applyFill="1" applyAlignment="1">
      <alignment horizontal="center"/>
    </xf>
    <xf numFmtId="3" fontId="9" fillId="0" borderId="0" xfId="57" applyNumberFormat="1" applyFont="1" applyFill="1" applyAlignment="1">
      <alignment horizontal="center"/>
    </xf>
    <xf numFmtId="0" fontId="9" fillId="24" borderId="0" xfId="0" applyFont="1" applyFill="1" applyAlignment="1">
      <alignment horizontal="center" vertical="center" wrapText="1"/>
    </xf>
    <xf numFmtId="0" fontId="9" fillId="24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wrapText="1"/>
    </xf>
    <xf numFmtId="0" fontId="9" fillId="24" borderId="27" xfId="0" applyFont="1" applyFill="1" applyBorder="1" applyAlignment="1">
      <alignment horizontal="center" vertical="center" wrapText="1"/>
    </xf>
    <xf numFmtId="169" fontId="9" fillId="24" borderId="0" xfId="57" applyNumberFormat="1" applyFont="1" applyFill="1" applyAlignment="1">
      <alignment vertical="center"/>
    </xf>
    <xf numFmtId="0" fontId="9" fillId="24" borderId="0" xfId="0" applyFont="1" applyFill="1" applyAlignment="1">
      <alignment horizontal="center" vertical="center"/>
    </xf>
    <xf numFmtId="0" fontId="9" fillId="24" borderId="10" xfId="57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 wrapText="1"/>
    </xf>
    <xf numFmtId="0" fontId="9" fillId="24" borderId="30" xfId="57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4" fontId="9" fillId="24" borderId="45" xfId="57" applyNumberFormat="1" applyFont="1" applyFill="1" applyBorder="1" applyAlignment="1">
      <alignment horizontal="center" vertical="center"/>
    </xf>
    <xf numFmtId="4" fontId="9" fillId="24" borderId="27" xfId="0" applyNumberFormat="1" applyFont="1" applyFill="1" applyBorder="1" applyAlignment="1">
      <alignment horizontal="center" vertical="center" wrapText="1"/>
    </xf>
    <xf numFmtId="4" fontId="9" fillId="24" borderId="49" xfId="57" applyNumberFormat="1" applyFont="1" applyFill="1" applyBorder="1" applyAlignment="1">
      <alignment horizontal="center" vertical="center"/>
    </xf>
    <xf numFmtId="4" fontId="9" fillId="24" borderId="10" xfId="57" applyNumberFormat="1" applyFont="1" applyFill="1" applyBorder="1" applyAlignment="1">
      <alignment horizontal="center" vertical="center"/>
    </xf>
    <xf numFmtId="4" fontId="9" fillId="24" borderId="10" xfId="0" applyNumberFormat="1" applyFont="1" applyFill="1" applyBorder="1" applyAlignment="1">
      <alignment horizontal="center" vertical="center"/>
    </xf>
    <xf numFmtId="4" fontId="9" fillId="24" borderId="30" xfId="0" applyNumberFormat="1" applyFont="1" applyFill="1" applyBorder="1" applyAlignment="1">
      <alignment horizontal="center" vertical="center" wrapText="1"/>
    </xf>
    <xf numFmtId="4" fontId="9" fillId="0" borderId="49" xfId="57" applyNumberFormat="1" applyFont="1" applyFill="1" applyBorder="1" applyAlignment="1">
      <alignment horizontal="center" vertical="center"/>
    </xf>
    <xf numFmtId="4" fontId="9" fillId="24" borderId="48" xfId="57" applyNumberFormat="1" applyFont="1" applyFill="1" applyBorder="1" applyAlignment="1">
      <alignment horizontal="center" vertical="center"/>
    </xf>
    <xf numFmtId="4" fontId="9" fillId="24" borderId="32" xfId="0" applyNumberFormat="1" applyFont="1" applyFill="1" applyBorder="1" applyAlignment="1">
      <alignment horizontal="center" vertical="center"/>
    </xf>
    <xf numFmtId="9" fontId="9" fillId="24" borderId="11" xfId="625" applyFont="1" applyFill="1" applyBorder="1" applyAlignment="1">
      <alignment horizontal="center" vertical="center"/>
    </xf>
    <xf numFmtId="4" fontId="9" fillId="24" borderId="31" xfId="0" applyNumberFormat="1" applyFont="1" applyFill="1" applyBorder="1" applyAlignment="1">
      <alignment horizontal="center" vertical="center" wrapText="1"/>
    </xf>
    <xf numFmtId="4" fontId="9" fillId="24" borderId="50" xfId="57" applyNumberFormat="1" applyFont="1" applyFill="1" applyBorder="1" applyAlignment="1">
      <alignment horizontal="center" vertical="center"/>
    </xf>
    <xf numFmtId="4" fontId="9" fillId="24" borderId="13" xfId="57" applyNumberFormat="1" applyFont="1" applyFill="1" applyBorder="1" applyAlignment="1">
      <alignment horizontal="center" vertical="center"/>
    </xf>
    <xf numFmtId="4" fontId="9" fillId="24" borderId="13" xfId="0" applyNumberFormat="1" applyFont="1" applyFill="1" applyBorder="1" applyAlignment="1">
      <alignment horizontal="center" vertical="center"/>
    </xf>
    <xf numFmtId="4" fontId="9" fillId="24" borderId="42" xfId="0" applyNumberFormat="1" applyFont="1" applyFill="1" applyBorder="1" applyAlignment="1">
      <alignment horizontal="center" vertical="center" wrapText="1"/>
    </xf>
    <xf numFmtId="9" fontId="9" fillId="24" borderId="32" xfId="625" applyFont="1" applyFill="1" applyBorder="1" applyAlignment="1">
      <alignment horizontal="center" vertical="center"/>
    </xf>
    <xf numFmtId="9" fontId="9" fillId="24" borderId="13" xfId="625" applyFont="1" applyFill="1" applyBorder="1" applyAlignment="1">
      <alignment horizontal="center" vertical="center"/>
    </xf>
    <xf numFmtId="0" fontId="9" fillId="24" borderId="42" xfId="0" applyFont="1" applyFill="1" applyBorder="1" applyAlignment="1">
      <alignment horizontal="center" vertical="center" wrapText="1"/>
    </xf>
    <xf numFmtId="0" fontId="9" fillId="24" borderId="30" xfId="0" applyFont="1" applyFill="1" applyBorder="1" applyAlignment="1">
      <alignment horizontal="center" vertical="center" wrapText="1"/>
    </xf>
    <xf numFmtId="4" fontId="9" fillId="24" borderId="24" xfId="57" applyNumberFormat="1" applyFont="1" applyFill="1" applyBorder="1" applyAlignment="1">
      <alignment horizontal="center" vertical="center"/>
    </xf>
    <xf numFmtId="4" fontId="9" fillId="0" borderId="48" xfId="57" applyNumberFormat="1" applyFont="1" applyFill="1" applyBorder="1" applyAlignment="1">
      <alignment horizontal="center" vertical="center"/>
    </xf>
    <xf numFmtId="0" fontId="9" fillId="24" borderId="31" xfId="0" applyFont="1" applyFill="1" applyBorder="1" applyAlignment="1">
      <alignment horizontal="center" vertical="center" wrapText="1"/>
    </xf>
    <xf numFmtId="4" fontId="9" fillId="24" borderId="29" xfId="57" applyNumberFormat="1" applyFont="1" applyFill="1" applyBorder="1" applyAlignment="1">
      <alignment horizontal="center" vertical="center"/>
    </xf>
    <xf numFmtId="170" fontId="9" fillId="24" borderId="39" xfId="57" applyNumberFormat="1" applyFont="1" applyFill="1" applyBorder="1" applyAlignment="1">
      <alignment horizontal="center" vertical="center"/>
    </xf>
    <xf numFmtId="170" fontId="9" fillId="24" borderId="32" xfId="57" applyNumberFormat="1" applyFont="1" applyFill="1" applyBorder="1" applyAlignment="1">
      <alignment horizontal="center" vertical="center"/>
    </xf>
    <xf numFmtId="170" fontId="9" fillId="24" borderId="24" xfId="57" applyNumberFormat="1" applyFont="1" applyFill="1" applyBorder="1" applyAlignment="1">
      <alignment horizontal="center" vertical="center"/>
    </xf>
    <xf numFmtId="4" fontId="9" fillId="24" borderId="21" xfId="57" applyNumberFormat="1" applyFont="1" applyFill="1" applyBorder="1" applyAlignment="1">
      <alignment horizontal="center" vertical="center"/>
    </xf>
    <xf numFmtId="169" fontId="9" fillId="24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 wrapText="1"/>
    </xf>
    <xf numFmtId="4" fontId="9" fillId="0" borderId="10" xfId="57" applyNumberFormat="1" applyFont="1" applyFill="1" applyBorder="1" applyAlignment="1">
      <alignment horizontal="center" vertical="center"/>
    </xf>
    <xf numFmtId="3" fontId="9" fillId="24" borderId="29" xfId="57" applyNumberFormat="1" applyFont="1" applyFill="1" applyBorder="1" applyAlignment="1">
      <alignment horizontal="center" vertical="center"/>
    </xf>
    <xf numFmtId="4" fontId="9" fillId="24" borderId="39" xfId="57" applyNumberFormat="1" applyFont="1" applyFill="1" applyBorder="1" applyAlignment="1">
      <alignment horizontal="center" vertical="center"/>
    </xf>
    <xf numFmtId="168" fontId="9" fillId="24" borderId="24" xfId="57" applyNumberFormat="1" applyFont="1" applyFill="1" applyBorder="1" applyAlignment="1">
      <alignment horizontal="center" vertical="center"/>
    </xf>
    <xf numFmtId="168" fontId="9" fillId="24" borderId="10" xfId="0" applyNumberFormat="1" applyFont="1" applyFill="1" applyBorder="1" applyAlignment="1">
      <alignment horizontal="center" vertical="center"/>
    </xf>
    <xf numFmtId="9" fontId="9" fillId="24" borderId="10" xfId="625" applyNumberFormat="1" applyFont="1" applyFill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center" vertical="center" wrapText="1"/>
    </xf>
    <xf numFmtId="0" fontId="9" fillId="24" borderId="38" xfId="0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 vertical="center"/>
    </xf>
    <xf numFmtId="3" fontId="9" fillId="0" borderId="24" xfId="57" applyNumberFormat="1" applyFont="1" applyFill="1" applyBorder="1" applyAlignment="1">
      <alignment horizontal="center" vertical="center"/>
    </xf>
    <xf numFmtId="4" fontId="9" fillId="0" borderId="24" xfId="57" applyNumberFormat="1" applyFont="1" applyFill="1" applyBorder="1" applyAlignment="1">
      <alignment horizontal="center" vertical="center"/>
    </xf>
    <xf numFmtId="3" fontId="9" fillId="24" borderId="24" xfId="57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24" borderId="10" xfId="57" applyNumberFormat="1" applyFont="1" applyFill="1" applyBorder="1" applyAlignment="1">
      <alignment horizontal="center" vertical="center"/>
    </xf>
    <xf numFmtId="3" fontId="9" fillId="24" borderId="10" xfId="625" applyNumberFormat="1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/>
    </xf>
    <xf numFmtId="3" fontId="9" fillId="0" borderId="15" xfId="57" applyNumberFormat="1" applyFont="1" applyFill="1" applyBorder="1" applyAlignment="1">
      <alignment horizontal="center" vertical="center"/>
    </xf>
    <xf numFmtId="3" fontId="9" fillId="24" borderId="40" xfId="57" applyNumberFormat="1" applyFont="1" applyFill="1" applyBorder="1" applyAlignment="1">
      <alignment horizontal="center" vertical="center"/>
    </xf>
    <xf numFmtId="3" fontId="9" fillId="0" borderId="32" xfId="0" applyNumberFormat="1" applyFont="1" applyFill="1" applyBorder="1" applyAlignment="1">
      <alignment horizontal="center" vertical="center"/>
    </xf>
    <xf numFmtId="3" fontId="9" fillId="24" borderId="32" xfId="0" applyNumberFormat="1" applyFont="1" applyFill="1" applyBorder="1" applyAlignment="1">
      <alignment horizontal="center" vertical="center"/>
    </xf>
    <xf numFmtId="164" fontId="9" fillId="24" borderId="31" xfId="624" applyNumberFormat="1" applyFont="1" applyFill="1" applyBorder="1" applyAlignment="1">
      <alignment horizontal="center" vertical="center" wrapText="1"/>
    </xf>
    <xf numFmtId="4" fontId="9" fillId="24" borderId="13" xfId="57" applyNumberFormat="1" applyFont="1" applyFill="1" applyBorder="1" applyAlignment="1">
      <alignment horizontal="center" vertical="center" wrapText="1"/>
    </xf>
    <xf numFmtId="9" fontId="9" fillId="24" borderId="13" xfId="625" applyFont="1" applyFill="1" applyBorder="1" applyAlignment="1">
      <alignment horizontal="center" vertical="center" wrapText="1"/>
    </xf>
    <xf numFmtId="164" fontId="9" fillId="24" borderId="42" xfId="57" applyNumberFormat="1" applyFont="1" applyFill="1" applyBorder="1" applyAlignment="1">
      <alignment horizontal="center" vertical="center" wrapText="1"/>
    </xf>
    <xf numFmtId="4" fontId="9" fillId="24" borderId="10" xfId="0" applyNumberFormat="1" applyFont="1" applyFill="1" applyBorder="1" applyAlignment="1">
      <alignment horizontal="center" vertical="center" wrapText="1"/>
    </xf>
    <xf numFmtId="164" fontId="9" fillId="0" borderId="30" xfId="57" applyNumberFormat="1" applyFont="1" applyFill="1" applyBorder="1" applyAlignment="1">
      <alignment horizontal="center" vertical="center" wrapText="1"/>
    </xf>
    <xf numFmtId="3" fontId="9" fillId="24" borderId="10" xfId="0" applyNumberFormat="1" applyFont="1" applyFill="1" applyBorder="1" applyAlignment="1">
      <alignment horizontal="center" vertical="center" wrapText="1"/>
    </xf>
    <xf numFmtId="9" fontId="9" fillId="24" borderId="11" xfId="625" applyFont="1" applyFill="1" applyBorder="1" applyAlignment="1">
      <alignment horizontal="center" vertical="center" wrapText="1"/>
    </xf>
    <xf numFmtId="164" fontId="9" fillId="24" borderId="38" xfId="57" applyNumberFormat="1" applyFont="1" applyFill="1" applyBorder="1" applyAlignment="1">
      <alignment horizontal="center" vertical="center" wrapText="1"/>
    </xf>
    <xf numFmtId="4" fontId="9" fillId="0" borderId="15" xfId="57" applyNumberFormat="1" applyFont="1" applyFill="1" applyBorder="1" applyAlignment="1">
      <alignment horizontal="center" vertical="center"/>
    </xf>
    <xf numFmtId="4" fontId="9" fillId="0" borderId="10" xfId="57" applyNumberFormat="1" applyFont="1" applyFill="1" applyBorder="1" applyAlignment="1">
      <alignment horizontal="center" vertical="center" wrapText="1"/>
    </xf>
    <xf numFmtId="9" fontId="9" fillId="0" borderId="10" xfId="105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 wrapText="1"/>
    </xf>
    <xf numFmtId="3" fontId="9" fillId="0" borderId="10" xfId="57" applyNumberFormat="1" applyFont="1" applyFill="1" applyBorder="1" applyAlignment="1">
      <alignment horizontal="center" vertical="center" wrapText="1"/>
    </xf>
    <xf numFmtId="3" fontId="9" fillId="0" borderId="24" xfId="57" applyNumberFormat="1" applyFont="1" applyFill="1" applyBorder="1" applyAlignment="1">
      <alignment horizontal="center" vertical="center" wrapText="1"/>
    </xf>
    <xf numFmtId="3" fontId="9" fillId="0" borderId="40" xfId="57" applyNumberFormat="1" applyFont="1" applyFill="1" applyBorder="1" applyAlignment="1">
      <alignment horizontal="center" vertical="center"/>
    </xf>
    <xf numFmtId="3" fontId="9" fillId="0" borderId="32" xfId="57" applyNumberFormat="1" applyFont="1" applyFill="1" applyBorder="1" applyAlignment="1">
      <alignment horizontal="center" vertical="center" wrapText="1"/>
    </xf>
    <xf numFmtId="9" fontId="9" fillId="0" borderId="32" xfId="105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0" xfId="280" applyFont="1" applyFill="1" applyAlignment="1">
      <alignment horizontal="left" vertical="center" wrapText="1"/>
    </xf>
    <xf numFmtId="0" fontId="35" fillId="0" borderId="0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9" fillId="0" borderId="10" xfId="0" applyFont="1" applyBorder="1"/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0" xfId="0" applyFont="1" applyFill="1" applyBorder="1"/>
    <xf numFmtId="0" fontId="9" fillId="0" borderId="10" xfId="0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5" fillId="24" borderId="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3" fillId="24" borderId="0" xfId="55" applyFont="1" applyFill="1" applyAlignment="1">
      <alignment horizontal="center" vertical="center"/>
    </xf>
    <xf numFmtId="0" fontId="35" fillId="24" borderId="0" xfId="37" applyFont="1" applyFill="1" applyAlignment="1">
      <alignment horizontal="center" wrapText="1"/>
    </xf>
    <xf numFmtId="0" fontId="35" fillId="24" borderId="0" xfId="0" applyFont="1" applyFill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7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9" fillId="0" borderId="0" xfId="46" applyFont="1" applyFill="1" applyBorder="1" applyAlignment="1">
      <alignment horizontal="center"/>
    </xf>
    <xf numFmtId="0" fontId="32" fillId="0" borderId="12" xfId="45" applyFont="1" applyFill="1" applyBorder="1" applyAlignment="1">
      <alignment horizontal="center" vertical="center"/>
    </xf>
    <xf numFmtId="0" fontId="32" fillId="0" borderId="24" xfId="45" applyFont="1" applyFill="1" applyBorder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left" wrapText="1"/>
    </xf>
    <xf numFmtId="0" fontId="32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/>
    </xf>
    <xf numFmtId="0" fontId="9" fillId="0" borderId="21" xfId="46" applyFont="1" applyFill="1" applyBorder="1" applyAlignment="1">
      <alignment horizontal="center" wrapText="1"/>
    </xf>
    <xf numFmtId="0" fontId="9" fillId="0" borderId="10" xfId="37" applyFont="1" applyFill="1" applyBorder="1" applyAlignment="1">
      <alignment horizontal="center" vertical="center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31" fillId="0" borderId="12" xfId="45" applyFont="1" applyFill="1" applyBorder="1" applyAlignment="1">
      <alignment horizontal="center" vertical="center" wrapText="1"/>
    </xf>
    <xf numFmtId="0" fontId="31" fillId="0" borderId="24" xfId="45" applyFont="1" applyFill="1" applyBorder="1" applyAlignment="1">
      <alignment horizontal="center" vertical="center" wrapText="1"/>
    </xf>
    <xf numFmtId="0" fontId="31" fillId="0" borderId="18" xfId="45" applyFont="1" applyFill="1" applyBorder="1" applyAlignment="1">
      <alignment horizontal="center" vertical="center" wrapText="1"/>
    </xf>
    <xf numFmtId="0" fontId="31" fillId="0" borderId="16" xfId="45" applyFont="1" applyFill="1" applyBorder="1" applyAlignment="1">
      <alignment horizontal="center" vertical="center" wrapText="1"/>
    </xf>
    <xf numFmtId="0" fontId="31" fillId="0" borderId="15" xfId="45" applyFont="1" applyFill="1" applyBorder="1" applyAlignment="1">
      <alignment horizontal="center" vertical="center" wrapText="1"/>
    </xf>
    <xf numFmtId="0" fontId="31" fillId="0" borderId="20" xfId="45" applyFont="1" applyFill="1" applyBorder="1" applyAlignment="1">
      <alignment horizontal="center" vertical="center" wrapText="1"/>
    </xf>
    <xf numFmtId="0" fontId="31" fillId="0" borderId="14" xfId="45" applyFont="1" applyFill="1" applyBorder="1" applyAlignment="1">
      <alignment horizontal="center" vertical="center" wrapText="1"/>
    </xf>
    <xf numFmtId="0" fontId="31" fillId="0" borderId="21" xfId="45" applyFont="1" applyFill="1" applyBorder="1" applyAlignment="1">
      <alignment horizontal="center" vertical="center" wrapText="1"/>
    </xf>
    <xf numFmtId="0" fontId="31" fillId="0" borderId="19" xfId="45" applyFont="1" applyFill="1" applyBorder="1" applyAlignment="1">
      <alignment horizontal="center" vertical="center" wrapText="1"/>
    </xf>
    <xf numFmtId="0" fontId="31" fillId="0" borderId="22" xfId="45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center" vertical="center" wrapText="1"/>
    </xf>
    <xf numFmtId="0" fontId="31" fillId="0" borderId="23" xfId="45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33" fillId="0" borderId="0" xfId="55" applyFont="1" applyAlignment="1">
      <alignment horizontal="center" vertical="center" wrapText="1"/>
    </xf>
    <xf numFmtId="0" fontId="33" fillId="0" borderId="0" xfId="55" applyFont="1" applyBorder="1" applyAlignment="1">
      <alignment horizontal="center" vertical="center" wrapText="1"/>
    </xf>
    <xf numFmtId="0" fontId="36" fillId="0" borderId="21" xfId="55" applyFont="1" applyBorder="1" applyAlignment="1">
      <alignment horizontal="center" vertical="center"/>
    </xf>
    <xf numFmtId="0" fontId="33" fillId="24" borderId="10" xfId="55" applyFont="1" applyFill="1" applyBorder="1" applyAlignment="1">
      <alignment horizontal="center" vertical="center" wrapText="1"/>
    </xf>
    <xf numFmtId="0" fontId="33" fillId="0" borderId="10" xfId="55" applyFont="1" applyBorder="1" applyAlignment="1">
      <alignment horizontal="center" vertical="center" wrapText="1"/>
    </xf>
    <xf numFmtId="0" fontId="33" fillId="0" borderId="10" xfId="55" applyFont="1" applyBorder="1" applyAlignment="1">
      <alignment horizontal="center" vertical="center" textRotation="90" wrapText="1"/>
    </xf>
    <xf numFmtId="0" fontId="9" fillId="0" borderId="15" xfId="280" applyFont="1" applyFill="1" applyBorder="1" applyAlignment="1">
      <alignment horizontal="left" vertical="center" wrapText="1"/>
    </xf>
    <xf numFmtId="0" fontId="9" fillId="0" borderId="10" xfId="36" applyFont="1" applyBorder="1" applyAlignment="1">
      <alignment horizontal="center" vertical="center" wrapText="1"/>
    </xf>
    <xf numFmtId="0" fontId="9" fillId="0" borderId="0" xfId="36" applyFont="1" applyAlignment="1">
      <alignment horizontal="center" vertical="center" wrapText="1"/>
    </xf>
    <xf numFmtId="0" fontId="42" fillId="0" borderId="12" xfId="36" applyFont="1" applyBorder="1" applyAlignment="1">
      <alignment horizontal="center" wrapText="1"/>
    </xf>
    <xf numFmtId="0" fontId="42" fillId="0" borderId="24" xfId="36" applyFont="1" applyBorder="1" applyAlignment="1">
      <alignment horizontal="center" wrapText="1"/>
    </xf>
    <xf numFmtId="0" fontId="42" fillId="0" borderId="18" xfId="36" applyFont="1" applyBorder="1" applyAlignment="1">
      <alignment horizontal="center" wrapText="1"/>
    </xf>
    <xf numFmtId="0" fontId="46" fillId="0" borderId="0" xfId="57" applyNumberFormat="1" applyFont="1" applyFill="1" applyAlignment="1">
      <alignment horizontal="left" vertical="top" wrapText="1"/>
    </xf>
    <xf numFmtId="0" fontId="53" fillId="0" borderId="45" xfId="57" applyFont="1" applyFill="1" applyBorder="1" applyAlignment="1">
      <alignment horizontal="center" vertical="center" wrapText="1"/>
    </xf>
    <xf numFmtId="0" fontId="53" fillId="0" borderId="28" xfId="57" applyFont="1" applyFill="1" applyBorder="1" applyAlignment="1">
      <alignment horizontal="center" vertical="center" wrapText="1"/>
    </xf>
    <xf numFmtId="0" fontId="53" fillId="0" borderId="46" xfId="57" applyFont="1" applyFill="1" applyBorder="1" applyAlignment="1">
      <alignment horizontal="center" vertical="center" wrapText="1"/>
    </xf>
    <xf numFmtId="0" fontId="46" fillId="0" borderId="47" xfId="57" applyFont="1" applyFill="1" applyBorder="1" applyAlignment="1">
      <alignment horizontal="center" vertical="center" wrapText="1"/>
    </xf>
    <xf numFmtId="0" fontId="46" fillId="0" borderId="42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46" fillId="0" borderId="0" xfId="57" applyNumberFormat="1" applyFont="1" applyFill="1" applyAlignment="1">
      <alignment horizontal="left" vertical="center"/>
    </xf>
    <xf numFmtId="49" fontId="52" fillId="0" borderId="33" xfId="57" applyNumberFormat="1" applyFont="1" applyFill="1" applyBorder="1" applyAlignment="1">
      <alignment horizontal="center" vertical="center"/>
    </xf>
    <xf numFmtId="49" fontId="52" fillId="0" borderId="34" xfId="57" applyNumberFormat="1" applyFont="1" applyFill="1" applyBorder="1" applyAlignment="1">
      <alignment horizontal="center" vertical="center"/>
    </xf>
    <xf numFmtId="49" fontId="52" fillId="0" borderId="35" xfId="57" applyNumberFormat="1" applyFont="1" applyFill="1" applyBorder="1" applyAlignment="1">
      <alignment horizontal="center" vertical="center"/>
    </xf>
    <xf numFmtId="0" fontId="50" fillId="0" borderId="43" xfId="57" applyFont="1" applyFill="1" applyBorder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50" fillId="0" borderId="44" xfId="57" applyFont="1" applyFill="1" applyBorder="1" applyAlignment="1">
      <alignment horizontal="center" vertical="center" wrapText="1"/>
    </xf>
    <xf numFmtId="49" fontId="48" fillId="0" borderId="25" xfId="57" applyNumberFormat="1" applyFont="1" applyFill="1" applyBorder="1" applyAlignment="1">
      <alignment horizontal="center" vertical="center" wrapText="1"/>
    </xf>
    <xf numFmtId="49" fontId="48" fillId="0" borderId="29" xfId="57" applyNumberFormat="1" applyFont="1" applyFill="1" applyBorder="1" applyAlignment="1">
      <alignment horizontal="center" vertical="center" wrapText="1"/>
    </xf>
    <xf numFmtId="0" fontId="50" fillId="24" borderId="0" xfId="57" applyFont="1" applyFill="1" applyAlignment="1">
      <alignment horizontal="center" vertical="center" wrapText="1"/>
    </xf>
    <xf numFmtId="49" fontId="46" fillId="0" borderId="0" xfId="57" applyNumberFormat="1" applyFont="1" applyFill="1" applyAlignment="1">
      <alignment horizontal="left" vertical="center" wrapText="1"/>
    </xf>
    <xf numFmtId="0" fontId="60" fillId="24" borderId="0" xfId="57" applyFont="1" applyFill="1" applyAlignment="1">
      <alignment horizontal="center" vertical="center" wrapText="1"/>
    </xf>
    <xf numFmtId="0" fontId="60" fillId="24" borderId="0" xfId="57" applyFont="1" applyFill="1" applyBorder="1" applyAlignment="1">
      <alignment horizontal="center" vertical="center" wrapText="1"/>
    </xf>
    <xf numFmtId="0" fontId="36" fillId="24" borderId="0" xfId="0" applyFont="1" applyFill="1" applyAlignment="1">
      <alignment horizontal="left" vertical="center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left" vertical="center" wrapText="1"/>
    </xf>
    <xf numFmtId="0" fontId="38" fillId="24" borderId="0" xfId="0" applyFont="1" applyFill="1" applyAlignment="1">
      <alignment horizontal="left" vertical="top"/>
    </xf>
    <xf numFmtId="0" fontId="53" fillId="0" borderId="26" xfId="57" applyFont="1" applyFill="1" applyBorder="1" applyAlignment="1">
      <alignment horizontal="center" vertical="center" wrapText="1"/>
    </xf>
    <xf numFmtId="0" fontId="53" fillId="0" borderId="10" xfId="57" applyFont="1" applyFill="1" applyBorder="1" applyAlignment="1">
      <alignment horizontal="center" vertical="center" wrapText="1"/>
    </xf>
    <xf numFmtId="0" fontId="53" fillId="0" borderId="27" xfId="57" applyFont="1" applyFill="1" applyBorder="1" applyAlignment="1">
      <alignment horizontal="center" vertical="center" wrapText="1"/>
    </xf>
    <xf numFmtId="0" fontId="53" fillId="0" borderId="30" xfId="57" applyFont="1" applyFill="1" applyBorder="1" applyAlignment="1">
      <alignment horizontal="center" vertical="center" wrapText="1"/>
    </xf>
    <xf numFmtId="0" fontId="35" fillId="0" borderId="21" xfId="37" applyFont="1" applyFill="1" applyBorder="1" applyAlignment="1">
      <alignment horizontal="center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center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31" fillId="24" borderId="10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/>
    </xf>
    <xf numFmtId="0" fontId="31" fillId="24" borderId="24" xfId="45" applyFont="1" applyFill="1" applyBorder="1" applyAlignment="1">
      <alignment horizontal="center" vertical="center"/>
    </xf>
    <xf numFmtId="0" fontId="31" fillId="24" borderId="18" xfId="45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center" vertical="center"/>
    </xf>
    <xf numFmtId="0" fontId="31" fillId="24" borderId="12" xfId="45" applyFont="1" applyFill="1" applyBorder="1" applyAlignment="1">
      <alignment horizontal="center" vertical="center" wrapText="1"/>
    </xf>
    <xf numFmtId="0" fontId="31" fillId="24" borderId="24" xfId="45" applyFont="1" applyFill="1" applyBorder="1" applyAlignment="1">
      <alignment horizontal="center" vertical="center" wrapText="1"/>
    </xf>
    <xf numFmtId="0" fontId="31" fillId="24" borderId="18" xfId="45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left" vertical="center" wrapText="1"/>
    </xf>
    <xf numFmtId="0" fontId="35" fillId="0" borderId="21" xfId="46" applyFont="1" applyFill="1" applyBorder="1" applyAlignment="1">
      <alignment horizontal="center"/>
    </xf>
    <xf numFmtId="0" fontId="31" fillId="0" borderId="16" xfId="45" applyFont="1" applyFill="1" applyBorder="1" applyAlignment="1">
      <alignment horizontal="center" vertical="center"/>
    </xf>
    <xf numFmtId="0" fontId="31" fillId="0" borderId="15" xfId="45" applyFont="1" applyFill="1" applyBorder="1" applyAlignment="1">
      <alignment horizontal="center" vertical="center"/>
    </xf>
    <xf numFmtId="0" fontId="31" fillId="0" borderId="20" xfId="45" applyFont="1" applyFill="1" applyBorder="1" applyAlignment="1">
      <alignment horizontal="center" vertical="center"/>
    </xf>
    <xf numFmtId="0" fontId="31" fillId="0" borderId="14" xfId="45" applyFont="1" applyFill="1" applyBorder="1" applyAlignment="1">
      <alignment horizontal="center" vertical="center"/>
    </xf>
    <xf numFmtId="0" fontId="31" fillId="0" borderId="21" xfId="45" applyFont="1" applyFill="1" applyBorder="1" applyAlignment="1">
      <alignment horizontal="center" vertical="center"/>
    </xf>
    <xf numFmtId="0" fontId="31" fillId="0" borderId="19" xfId="45" applyFont="1" applyFill="1" applyBorder="1" applyAlignment="1">
      <alignment horizontal="center" vertical="center"/>
    </xf>
    <xf numFmtId="0" fontId="31" fillId="0" borderId="12" xfId="45" applyFont="1" applyFill="1" applyBorder="1" applyAlignment="1">
      <alignment horizontal="center" vertical="center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33" fillId="0" borderId="0" xfId="55" applyFont="1" applyAlignment="1">
      <alignment horizontal="center" vertical="top"/>
    </xf>
    <xf numFmtId="0" fontId="9" fillId="24" borderId="47" xfId="57" applyFont="1" applyFill="1" applyBorder="1" applyAlignment="1">
      <alignment horizontal="center" vertical="center" wrapText="1"/>
    </xf>
    <xf numFmtId="0" fontId="9" fillId="24" borderId="42" xfId="57" applyFont="1" applyFill="1" applyBorder="1" applyAlignment="1">
      <alignment horizontal="center" vertical="center" wrapText="1"/>
    </xf>
    <xf numFmtId="49" fontId="9" fillId="24" borderId="25" xfId="57" applyNumberFormat="1" applyFont="1" applyFill="1" applyBorder="1" applyAlignment="1">
      <alignment horizontal="center" vertical="center" wrapText="1"/>
    </xf>
    <xf numFmtId="49" fontId="9" fillId="24" borderId="29" xfId="57" applyNumberFormat="1" applyFont="1" applyFill="1" applyBorder="1" applyAlignment="1">
      <alignment horizontal="center" vertical="center" wrapText="1"/>
    </xf>
    <xf numFmtId="0" fontId="9" fillId="24" borderId="26" xfId="57" applyFont="1" applyFill="1" applyBorder="1" applyAlignment="1">
      <alignment horizontal="center" vertical="center" wrapText="1"/>
    </xf>
    <xf numFmtId="0" fontId="9" fillId="24" borderId="10" xfId="57" applyFont="1" applyFill="1" applyBorder="1" applyAlignment="1">
      <alignment horizontal="center" vertical="center" wrapText="1"/>
    </xf>
    <xf numFmtId="0" fontId="9" fillId="24" borderId="27" xfId="57" applyFont="1" applyFill="1" applyBorder="1" applyAlignment="1">
      <alignment horizontal="center" vertical="center" wrapText="1"/>
    </xf>
    <xf numFmtId="0" fontId="9" fillId="24" borderId="30" xfId="57" applyFont="1" applyFill="1" applyBorder="1" applyAlignment="1">
      <alignment horizontal="center" vertical="center" wrapText="1"/>
    </xf>
    <xf numFmtId="0" fontId="9" fillId="24" borderId="45" xfId="57" applyFont="1" applyFill="1" applyBorder="1" applyAlignment="1">
      <alignment horizontal="center" vertical="center" wrapText="1"/>
    </xf>
    <xf numFmtId="0" fontId="9" fillId="24" borderId="28" xfId="57" applyFont="1" applyFill="1" applyBorder="1" applyAlignment="1">
      <alignment horizontal="center" vertical="center" wrapText="1"/>
    </xf>
    <xf numFmtId="0" fontId="9" fillId="24" borderId="46" xfId="57" applyFont="1" applyFill="1" applyBorder="1" applyAlignment="1">
      <alignment horizontal="center" vertical="center" wrapText="1"/>
    </xf>
    <xf numFmtId="0" fontId="35" fillId="24" borderId="0" xfId="57" applyFont="1" applyFill="1" applyAlignment="1">
      <alignment horizontal="center" vertical="center" wrapText="1"/>
    </xf>
    <xf numFmtId="0" fontId="35" fillId="24" borderId="0" xfId="57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left" vertical="center"/>
    </xf>
    <xf numFmtId="0" fontId="9" fillId="24" borderId="0" xfId="0" applyFont="1" applyFill="1" applyAlignment="1">
      <alignment horizontal="center" vertical="center"/>
    </xf>
    <xf numFmtId="0" fontId="9" fillId="24" borderId="0" xfId="0" applyFont="1" applyFill="1" applyAlignment="1">
      <alignment horizontal="left" vertical="top"/>
    </xf>
    <xf numFmtId="0" fontId="9" fillId="24" borderId="0" xfId="57" applyFont="1" applyFill="1" applyAlignment="1">
      <alignment horizontal="center" vertical="center" wrapText="1"/>
    </xf>
    <xf numFmtId="49" fontId="9" fillId="24" borderId="33" xfId="57" applyNumberFormat="1" applyFont="1" applyFill="1" applyBorder="1" applyAlignment="1">
      <alignment horizontal="center" vertical="center"/>
    </xf>
    <xf numFmtId="49" fontId="9" fillId="24" borderId="34" xfId="57" applyNumberFormat="1" applyFont="1" applyFill="1" applyBorder="1" applyAlignment="1">
      <alignment horizontal="center" vertical="center"/>
    </xf>
    <xf numFmtId="49" fontId="9" fillId="24" borderId="35" xfId="57" applyNumberFormat="1" applyFont="1" applyFill="1" applyBorder="1" applyAlignment="1">
      <alignment horizontal="center" vertical="center"/>
    </xf>
    <xf numFmtId="0" fontId="9" fillId="24" borderId="43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44" xfId="57" applyFont="1" applyFill="1" applyBorder="1" applyAlignment="1">
      <alignment horizontal="center" vertical="center" wrapText="1"/>
    </xf>
    <xf numFmtId="49" fontId="9" fillId="24" borderId="0" xfId="57" applyNumberFormat="1" applyFont="1" applyFill="1" applyAlignment="1">
      <alignment horizontal="left" vertical="center" wrapText="1"/>
    </xf>
    <xf numFmtId="0" fontId="9" fillId="24" borderId="0" xfId="57" applyNumberFormat="1" applyFont="1" applyFill="1" applyAlignment="1">
      <alignment horizontal="left" vertical="top" wrapText="1"/>
    </xf>
    <xf numFmtId="0" fontId="9" fillId="24" borderId="45" xfId="57" applyFont="1" applyFill="1" applyBorder="1" applyAlignment="1">
      <alignment horizontal="left" vertical="center" wrapText="1"/>
    </xf>
    <xf numFmtId="0" fontId="9" fillId="24" borderId="28" xfId="57" applyFont="1" applyFill="1" applyBorder="1" applyAlignment="1">
      <alignment horizontal="left" vertical="center" wrapText="1"/>
    </xf>
    <xf numFmtId="49" fontId="9" fillId="24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5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topLeftCell="A4" zoomScale="80" zoomScaleSheetLayoutView="80" workbookViewId="0">
      <selection activeCell="H27" sqref="H27"/>
    </sheetView>
  </sheetViews>
  <sheetFormatPr defaultRowHeight="15.75" x14ac:dyDescent="0.25"/>
  <cols>
    <col min="1" max="1" width="10.625" style="6" customWidth="1"/>
    <col min="2" max="2" width="37.25" style="6" bestFit="1" customWidth="1"/>
    <col min="3" max="3" width="17.375" style="6" customWidth="1"/>
    <col min="4" max="5" width="18" style="42" customWidth="1"/>
    <col min="6" max="6" width="17.25" style="42" customWidth="1"/>
    <col min="7" max="7" width="20" style="42" customWidth="1"/>
    <col min="8" max="8" width="14.75" style="42" customWidth="1"/>
    <col min="9" max="9" width="11" style="42" customWidth="1"/>
    <col min="10" max="10" width="14.75" style="6" customWidth="1"/>
    <col min="11" max="11" width="14.75" style="42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5.12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7.375" style="6" customWidth="1"/>
    <col min="27" max="27" width="9.625" style="6" customWidth="1"/>
    <col min="28" max="28" width="5.125" style="6" customWidth="1"/>
    <col min="29" max="29" width="13.5" style="6" customWidth="1"/>
    <col min="30" max="64" width="9" style="6"/>
    <col min="65" max="65" width="17.375" style="6" customWidth="1"/>
    <col min="66" max="16384" width="9" style="6"/>
  </cols>
  <sheetData>
    <row r="1" spans="1:30" ht="18.75" x14ac:dyDescent="0.25">
      <c r="AC1" s="29" t="s">
        <v>59</v>
      </c>
    </row>
    <row r="2" spans="1:30" ht="18.75" x14ac:dyDescent="0.3">
      <c r="AC2" s="38" t="s">
        <v>0</v>
      </c>
    </row>
    <row r="3" spans="1:30" ht="18.75" x14ac:dyDescent="0.3">
      <c r="AC3" s="38" t="s">
        <v>968</v>
      </c>
    </row>
    <row r="4" spans="1:30" s="9" customFormat="1" ht="18.75" x14ac:dyDescent="0.3">
      <c r="A4" s="429" t="s">
        <v>298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  <c r="AB4" s="429"/>
      <c r="AC4" s="429"/>
    </row>
    <row r="5" spans="1:30" s="9" customFormat="1" ht="18.75" x14ac:dyDescent="0.3">
      <c r="A5" s="441" t="s">
        <v>74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441"/>
      <c r="AC5" s="441"/>
      <c r="AD5" s="183"/>
    </row>
    <row r="6" spans="1:30" s="9" customFormat="1" ht="18.75" x14ac:dyDescent="0.3">
      <c r="A6" s="184"/>
      <c r="B6" s="184"/>
      <c r="C6" s="184"/>
      <c r="D6" s="185"/>
      <c r="E6" s="185"/>
      <c r="F6" s="185"/>
      <c r="G6" s="185"/>
      <c r="H6" s="185"/>
      <c r="I6" s="185"/>
      <c r="J6" s="184"/>
      <c r="K6" s="185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</row>
    <row r="7" spans="1:30" s="9" customFormat="1" ht="18.75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441"/>
      <c r="Z7" s="441"/>
      <c r="AA7" s="441"/>
      <c r="AB7" s="441"/>
      <c r="AC7" s="441"/>
    </row>
    <row r="8" spans="1:30" x14ac:dyDescent="0.25">
      <c r="A8" s="433" t="s">
        <v>182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</row>
    <row r="9" spans="1:30" x14ac:dyDescent="0.25">
      <c r="A9" s="166"/>
      <c r="B9" s="166"/>
      <c r="C9" s="166"/>
      <c r="D9" s="43"/>
      <c r="E9" s="43"/>
      <c r="F9" s="43"/>
      <c r="G9" s="43"/>
      <c r="H9" s="43"/>
      <c r="I9" s="43"/>
      <c r="J9" s="166"/>
      <c r="K9" s="43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</row>
    <row r="10" spans="1:30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442"/>
      <c r="W10" s="442"/>
      <c r="X10" s="442"/>
      <c r="Y10" s="442"/>
      <c r="Z10" s="442"/>
      <c r="AA10" s="442"/>
      <c r="AB10" s="442"/>
      <c r="AC10" s="442"/>
    </row>
    <row r="12" spans="1:30" ht="18.75" x14ac:dyDescent="0.25">
      <c r="A12" s="438" t="s">
        <v>970</v>
      </c>
      <c r="B12" s="439"/>
      <c r="C12" s="439"/>
      <c r="D12" s="439"/>
      <c r="E12" s="439"/>
      <c r="F12" s="439"/>
      <c r="G12" s="439"/>
      <c r="H12" s="439"/>
      <c r="I12" s="439"/>
      <c r="J12" s="439"/>
      <c r="K12" s="439"/>
      <c r="L12" s="439"/>
      <c r="M12" s="439"/>
      <c r="N12" s="439"/>
      <c r="O12" s="439"/>
      <c r="P12" s="439"/>
      <c r="Q12" s="439"/>
      <c r="R12" s="439"/>
      <c r="S12" s="439"/>
      <c r="T12" s="439"/>
      <c r="U12" s="439"/>
      <c r="V12" s="439"/>
      <c r="W12" s="439"/>
      <c r="X12" s="439"/>
      <c r="Y12" s="439"/>
      <c r="Z12" s="439"/>
      <c r="AA12" s="439"/>
      <c r="AB12" s="439"/>
      <c r="AC12" s="439"/>
    </row>
    <row r="13" spans="1:30" x14ac:dyDescent="0.25">
      <c r="A13" s="433" t="s">
        <v>969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433"/>
      <c r="Y13" s="433"/>
      <c r="Z13" s="433"/>
      <c r="AA13" s="433"/>
      <c r="AB13" s="433"/>
      <c r="AC13" s="433"/>
    </row>
    <row r="15" spans="1:30" ht="78" customHeight="1" x14ac:dyDescent="0.25">
      <c r="A15" s="430" t="s">
        <v>75</v>
      </c>
      <c r="B15" s="426" t="s">
        <v>20</v>
      </c>
      <c r="C15" s="426" t="s">
        <v>5</v>
      </c>
      <c r="D15" s="426" t="s">
        <v>983</v>
      </c>
      <c r="E15" s="426" t="s">
        <v>984</v>
      </c>
      <c r="F15" s="426" t="s">
        <v>985</v>
      </c>
      <c r="G15" s="426" t="s">
        <v>986</v>
      </c>
      <c r="H15" s="426" t="s">
        <v>987</v>
      </c>
      <c r="I15" s="426"/>
      <c r="J15" s="426"/>
      <c r="K15" s="426"/>
      <c r="L15" s="426"/>
      <c r="M15" s="426"/>
      <c r="N15" s="426"/>
      <c r="O15" s="426"/>
      <c r="P15" s="426"/>
      <c r="Q15" s="426"/>
      <c r="R15" s="426" t="s">
        <v>988</v>
      </c>
      <c r="S15" s="440" t="s">
        <v>898</v>
      </c>
      <c r="T15" s="436"/>
      <c r="U15" s="436"/>
      <c r="V15" s="436"/>
      <c r="W15" s="436"/>
      <c r="X15" s="436"/>
      <c r="Y15" s="436"/>
      <c r="Z15" s="436"/>
      <c r="AA15" s="436"/>
      <c r="AB15" s="436"/>
      <c r="AC15" s="426" t="s">
        <v>7</v>
      </c>
    </row>
    <row r="16" spans="1:30" ht="39" customHeight="1" x14ac:dyDescent="0.25">
      <c r="A16" s="431"/>
      <c r="B16" s="426"/>
      <c r="C16" s="426"/>
      <c r="D16" s="426"/>
      <c r="E16" s="426"/>
      <c r="F16" s="426"/>
      <c r="G16" s="434"/>
      <c r="H16" s="426" t="s">
        <v>9</v>
      </c>
      <c r="I16" s="426"/>
      <c r="J16" s="426"/>
      <c r="K16" s="426"/>
      <c r="L16" s="426"/>
      <c r="M16" s="426" t="s">
        <v>10</v>
      </c>
      <c r="N16" s="426"/>
      <c r="O16" s="426"/>
      <c r="P16" s="426"/>
      <c r="Q16" s="426"/>
      <c r="R16" s="426"/>
      <c r="S16" s="443" t="s">
        <v>29</v>
      </c>
      <c r="T16" s="436"/>
      <c r="U16" s="435" t="s">
        <v>16</v>
      </c>
      <c r="V16" s="435"/>
      <c r="W16" s="435" t="s">
        <v>71</v>
      </c>
      <c r="X16" s="436"/>
      <c r="Y16" s="435" t="s">
        <v>76</v>
      </c>
      <c r="Z16" s="436"/>
      <c r="AA16" s="435" t="s">
        <v>17</v>
      </c>
      <c r="AB16" s="436"/>
      <c r="AC16" s="426"/>
    </row>
    <row r="17" spans="1:29" ht="112.5" customHeight="1" x14ac:dyDescent="0.25">
      <c r="A17" s="431"/>
      <c r="B17" s="426"/>
      <c r="C17" s="426"/>
      <c r="D17" s="426"/>
      <c r="E17" s="426"/>
      <c r="F17" s="426"/>
      <c r="G17" s="434"/>
      <c r="H17" s="437" t="s">
        <v>29</v>
      </c>
      <c r="I17" s="437" t="s">
        <v>16</v>
      </c>
      <c r="J17" s="435" t="s">
        <v>71</v>
      </c>
      <c r="K17" s="437" t="s">
        <v>76</v>
      </c>
      <c r="L17" s="437" t="s">
        <v>17</v>
      </c>
      <c r="M17" s="427" t="s">
        <v>18</v>
      </c>
      <c r="N17" s="427" t="s">
        <v>16</v>
      </c>
      <c r="O17" s="435" t="s">
        <v>71</v>
      </c>
      <c r="P17" s="427" t="s">
        <v>76</v>
      </c>
      <c r="Q17" s="427" t="s">
        <v>17</v>
      </c>
      <c r="R17" s="426"/>
      <c r="S17" s="436"/>
      <c r="T17" s="436"/>
      <c r="U17" s="435"/>
      <c r="V17" s="435"/>
      <c r="W17" s="436"/>
      <c r="X17" s="436"/>
      <c r="Y17" s="436"/>
      <c r="Z17" s="436"/>
      <c r="AA17" s="436"/>
      <c r="AB17" s="436"/>
      <c r="AC17" s="426"/>
    </row>
    <row r="18" spans="1:29" ht="64.5" customHeight="1" x14ac:dyDescent="0.25">
      <c r="A18" s="432"/>
      <c r="B18" s="426"/>
      <c r="C18" s="426"/>
      <c r="D18" s="426"/>
      <c r="E18" s="426"/>
      <c r="F18" s="426"/>
      <c r="G18" s="434"/>
      <c r="H18" s="437"/>
      <c r="I18" s="437"/>
      <c r="J18" s="435"/>
      <c r="K18" s="437"/>
      <c r="L18" s="437"/>
      <c r="M18" s="427"/>
      <c r="N18" s="427"/>
      <c r="O18" s="435"/>
      <c r="P18" s="427"/>
      <c r="Q18" s="427"/>
      <c r="R18" s="426"/>
      <c r="S18" s="225" t="s">
        <v>989</v>
      </c>
      <c r="T18" s="167" t="s">
        <v>8</v>
      </c>
      <c r="U18" s="225" t="s">
        <v>989</v>
      </c>
      <c r="V18" s="167" t="s">
        <v>8</v>
      </c>
      <c r="W18" s="225" t="s">
        <v>989</v>
      </c>
      <c r="X18" s="167" t="s">
        <v>8</v>
      </c>
      <c r="Y18" s="225" t="s">
        <v>989</v>
      </c>
      <c r="Z18" s="167" t="s">
        <v>8</v>
      </c>
      <c r="AA18" s="225" t="s">
        <v>989</v>
      </c>
      <c r="AB18" s="167" t="s">
        <v>8</v>
      </c>
      <c r="AC18" s="426"/>
    </row>
    <row r="19" spans="1:29" ht="23.25" customHeight="1" x14ac:dyDescent="0.25">
      <c r="A19" s="17">
        <v>1</v>
      </c>
      <c r="B19" s="17">
        <f>A19+1</f>
        <v>2</v>
      </c>
      <c r="C19" s="17">
        <f>B19+1</f>
        <v>3</v>
      </c>
      <c r="D19" s="17">
        <f>C19+1</f>
        <v>4</v>
      </c>
      <c r="E19" s="17">
        <v>5</v>
      </c>
      <c r="F19" s="17">
        <f t="shared" ref="F19:AC19" si="0">E19+1</f>
        <v>6</v>
      </c>
      <c r="G19" s="17">
        <f t="shared" si="0"/>
        <v>7</v>
      </c>
      <c r="H19" s="17">
        <f t="shared" si="0"/>
        <v>8</v>
      </c>
      <c r="I19" s="17">
        <f t="shared" si="0"/>
        <v>9</v>
      </c>
      <c r="J19" s="17">
        <f t="shared" si="0"/>
        <v>10</v>
      </c>
      <c r="K19" s="17">
        <f t="shared" si="0"/>
        <v>11</v>
      </c>
      <c r="L19" s="17">
        <f t="shared" si="0"/>
        <v>12</v>
      </c>
      <c r="M19" s="17">
        <f t="shared" si="0"/>
        <v>13</v>
      </c>
      <c r="N19" s="17">
        <f t="shared" si="0"/>
        <v>14</v>
      </c>
      <c r="O19" s="17">
        <f t="shared" si="0"/>
        <v>15</v>
      </c>
      <c r="P19" s="17">
        <f t="shared" si="0"/>
        <v>16</v>
      </c>
      <c r="Q19" s="17">
        <f t="shared" si="0"/>
        <v>17</v>
      </c>
      <c r="R19" s="17">
        <f t="shared" si="0"/>
        <v>18</v>
      </c>
      <c r="S19" s="17">
        <f t="shared" si="0"/>
        <v>19</v>
      </c>
      <c r="T19" s="17">
        <f t="shared" si="0"/>
        <v>20</v>
      </c>
      <c r="U19" s="17">
        <f t="shared" si="0"/>
        <v>21</v>
      </c>
      <c r="V19" s="17">
        <f t="shared" si="0"/>
        <v>22</v>
      </c>
      <c r="W19" s="17">
        <f t="shared" si="0"/>
        <v>23</v>
      </c>
      <c r="X19" s="17">
        <f t="shared" si="0"/>
        <v>24</v>
      </c>
      <c r="Y19" s="17">
        <f t="shared" si="0"/>
        <v>25</v>
      </c>
      <c r="Z19" s="17">
        <f t="shared" si="0"/>
        <v>26</v>
      </c>
      <c r="AA19" s="17">
        <f t="shared" si="0"/>
        <v>27</v>
      </c>
      <c r="AB19" s="17">
        <f t="shared" si="0"/>
        <v>28</v>
      </c>
      <c r="AC19" s="17">
        <f t="shared" si="0"/>
        <v>29</v>
      </c>
    </row>
    <row r="20" spans="1:29" ht="23.25" customHeight="1" x14ac:dyDescent="0.25">
      <c r="A20" s="17"/>
      <c r="B20" s="17"/>
      <c r="C20" s="17"/>
      <c r="D20" s="17"/>
      <c r="E20" s="25"/>
      <c r="F20" s="181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x14ac:dyDescent="0.25">
      <c r="A21" s="420" t="s">
        <v>186</v>
      </c>
      <c r="B21" s="421"/>
      <c r="C21" s="422"/>
      <c r="D21" s="17"/>
      <c r="E21" s="25"/>
      <c r="F21" s="181"/>
      <c r="G21" s="17"/>
      <c r="H21" s="14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x14ac:dyDescent="0.25">
      <c r="A22" s="7"/>
      <c r="B22" s="7"/>
      <c r="C22" s="7"/>
      <c r="D22" s="44"/>
      <c r="E22" s="44"/>
      <c r="F22" s="44"/>
      <c r="G22" s="44"/>
      <c r="H22" s="44"/>
      <c r="I22" s="44"/>
      <c r="J22" s="7"/>
      <c r="K22" s="44"/>
      <c r="L22" s="7"/>
      <c r="M22" s="7"/>
      <c r="N22" s="7"/>
      <c r="O22" s="7"/>
      <c r="P22" s="7"/>
      <c r="Q22" s="7"/>
      <c r="R22" s="7"/>
    </row>
    <row r="23" spans="1:29" ht="49.5" customHeight="1" x14ac:dyDescent="0.25">
      <c r="A23" s="428" t="s">
        <v>961</v>
      </c>
      <c r="B23" s="428"/>
      <c r="C23" s="428"/>
      <c r="D23" s="428"/>
      <c r="E23" s="428"/>
      <c r="F23" s="428"/>
      <c r="G23" s="428"/>
      <c r="H23" s="27"/>
      <c r="I23" s="27"/>
      <c r="J23" s="27"/>
      <c r="K23" s="27"/>
      <c r="L23" s="27"/>
      <c r="M23" s="27"/>
      <c r="N23" s="27"/>
      <c r="O23" s="27"/>
      <c r="P23" s="27"/>
      <c r="Q23" s="7"/>
      <c r="R23" s="7"/>
    </row>
    <row r="26" spans="1:29" x14ac:dyDescent="0.25">
      <c r="J26" s="423"/>
    </row>
    <row r="27" spans="1:29" x14ac:dyDescent="0.25">
      <c r="J27" s="424"/>
    </row>
    <row r="28" spans="1:29" x14ac:dyDescent="0.25">
      <c r="J28" s="424"/>
    </row>
    <row r="29" spans="1:29" x14ac:dyDescent="0.25">
      <c r="J29" s="42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2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2.75" style="6" customWidth="1"/>
    <col min="3" max="3" width="16.625" style="6" customWidth="1"/>
    <col min="4" max="4" width="17.625" style="41" customWidth="1"/>
    <col min="5" max="5" width="16" style="41" customWidth="1"/>
    <col min="6" max="6" width="17.5" style="41" customWidth="1"/>
    <col min="7" max="16" width="9.625" style="6" customWidth="1"/>
    <col min="17" max="17" width="19.125" style="41" customWidth="1"/>
    <col min="18" max="18" width="12.5" style="6" customWidth="1"/>
    <col min="19" max="19" width="6.6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29" t="s">
        <v>897</v>
      </c>
      <c r="V1" s="2"/>
    </row>
    <row r="2" spans="1:23" ht="18.75" x14ac:dyDescent="0.3">
      <c r="T2" s="38" t="s">
        <v>0</v>
      </c>
      <c r="V2" s="2"/>
    </row>
    <row r="3" spans="1:23" ht="18.75" x14ac:dyDescent="0.3">
      <c r="T3" s="38" t="s">
        <v>968</v>
      </c>
      <c r="V3" s="2"/>
    </row>
    <row r="4" spans="1:23" s="9" customFormat="1" ht="18.75" x14ac:dyDescent="0.3">
      <c r="A4" s="429" t="s">
        <v>945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194"/>
      <c r="V4" s="194"/>
    </row>
    <row r="5" spans="1:23" s="9" customFormat="1" ht="18.75" customHeight="1" x14ac:dyDescent="0.3">
      <c r="A5" s="441" t="s">
        <v>189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183"/>
      <c r="V5" s="183"/>
      <c r="W5" s="183"/>
    </row>
    <row r="6" spans="1:23" s="9" customFormat="1" ht="18.75" x14ac:dyDescent="0.3">
      <c r="A6" s="184"/>
      <c r="B6" s="184"/>
      <c r="C6" s="184"/>
      <c r="D6" s="189"/>
      <c r="E6" s="189"/>
      <c r="F6" s="189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9"/>
      <c r="R6" s="184"/>
      <c r="S6" s="184"/>
      <c r="T6" s="184"/>
      <c r="U6" s="184"/>
      <c r="V6" s="184"/>
    </row>
    <row r="7" spans="1:23" s="9" customFormat="1" ht="18.75" customHeight="1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183"/>
      <c r="V7" s="183"/>
    </row>
    <row r="8" spans="1:23" x14ac:dyDescent="0.25">
      <c r="A8" s="433" t="s">
        <v>80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30"/>
      <c r="V8" s="30"/>
    </row>
    <row r="9" spans="1:23" x14ac:dyDescent="0.25">
      <c r="A9" s="173"/>
      <c r="B9" s="173"/>
      <c r="C9" s="173"/>
      <c r="D9" s="174"/>
      <c r="E9" s="174"/>
      <c r="F9" s="174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4"/>
      <c r="R9" s="173"/>
      <c r="S9" s="173"/>
      <c r="T9" s="173"/>
      <c r="U9" s="173"/>
      <c r="V9" s="173"/>
    </row>
    <row r="10" spans="1:23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195"/>
      <c r="V10" s="195"/>
    </row>
    <row r="11" spans="1:23" ht="18.75" x14ac:dyDescent="0.3">
      <c r="V11" s="38"/>
    </row>
    <row r="12" spans="1:23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196"/>
      <c r="V12" s="196"/>
    </row>
    <row r="13" spans="1:23" x14ac:dyDescent="0.25">
      <c r="A13" s="433" t="s">
        <v>169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30"/>
      <c r="V13" s="30"/>
    </row>
    <row r="14" spans="1:23" ht="18.75" x14ac:dyDescent="0.3">
      <c r="A14" s="532"/>
      <c r="B14" s="532"/>
      <c r="C14" s="532"/>
      <c r="D14" s="532"/>
      <c r="E14" s="532"/>
      <c r="F14" s="532"/>
      <c r="G14" s="532"/>
      <c r="H14" s="532"/>
      <c r="I14" s="532"/>
      <c r="J14" s="532"/>
      <c r="K14" s="532"/>
      <c r="L14" s="532"/>
      <c r="M14" s="532"/>
      <c r="N14" s="532"/>
      <c r="O14" s="532"/>
      <c r="P14" s="532"/>
      <c r="Q14" s="532"/>
      <c r="R14" s="532"/>
      <c r="S14" s="532"/>
      <c r="T14" s="532"/>
      <c r="U14" s="194"/>
      <c r="V14" s="194"/>
    </row>
    <row r="15" spans="1:23" ht="84.75" customHeight="1" x14ac:dyDescent="0.25">
      <c r="A15" s="426" t="s">
        <v>75</v>
      </c>
      <c r="B15" s="426" t="s">
        <v>20</v>
      </c>
      <c r="C15" s="426" t="s">
        <v>5</v>
      </c>
      <c r="D15" s="430" t="s">
        <v>1000</v>
      </c>
      <c r="E15" s="430" t="s">
        <v>1010</v>
      </c>
      <c r="F15" s="430" t="s">
        <v>1001</v>
      </c>
      <c r="G15" s="420" t="s">
        <v>987</v>
      </c>
      <c r="H15" s="421"/>
      <c r="I15" s="421"/>
      <c r="J15" s="421"/>
      <c r="K15" s="421"/>
      <c r="L15" s="421"/>
      <c r="M15" s="421"/>
      <c r="N15" s="421"/>
      <c r="O15" s="421"/>
      <c r="P15" s="422"/>
      <c r="Q15" s="430" t="s">
        <v>1002</v>
      </c>
      <c r="R15" s="426" t="s">
        <v>890</v>
      </c>
      <c r="S15" s="426"/>
      <c r="T15" s="426" t="s">
        <v>7</v>
      </c>
      <c r="U15" s="9"/>
      <c r="V15" s="9"/>
    </row>
    <row r="16" spans="1:23" ht="69" customHeight="1" x14ac:dyDescent="0.25">
      <c r="A16" s="426"/>
      <c r="B16" s="426"/>
      <c r="C16" s="426"/>
      <c r="D16" s="431"/>
      <c r="E16" s="431"/>
      <c r="F16" s="431"/>
      <c r="G16" s="420" t="s">
        <v>57</v>
      </c>
      <c r="H16" s="422"/>
      <c r="I16" s="420" t="s">
        <v>87</v>
      </c>
      <c r="J16" s="422"/>
      <c r="K16" s="420" t="s">
        <v>88</v>
      </c>
      <c r="L16" s="422"/>
      <c r="M16" s="420" t="s">
        <v>89</v>
      </c>
      <c r="N16" s="422"/>
      <c r="O16" s="420" t="s">
        <v>90</v>
      </c>
      <c r="P16" s="422"/>
      <c r="Q16" s="431"/>
      <c r="R16" s="426" t="s">
        <v>1003</v>
      </c>
      <c r="S16" s="426" t="s">
        <v>8</v>
      </c>
      <c r="T16" s="426"/>
    </row>
    <row r="17" spans="1:22" ht="32.25" customHeight="1" x14ac:dyDescent="0.25">
      <c r="A17" s="426"/>
      <c r="B17" s="426"/>
      <c r="C17" s="426"/>
      <c r="D17" s="432"/>
      <c r="E17" s="432"/>
      <c r="F17" s="432"/>
      <c r="G17" s="179" t="s">
        <v>9</v>
      </c>
      <c r="H17" s="179" t="s">
        <v>10</v>
      </c>
      <c r="I17" s="179" t="s">
        <v>9</v>
      </c>
      <c r="J17" s="179" t="s">
        <v>10</v>
      </c>
      <c r="K17" s="179" t="s">
        <v>9</v>
      </c>
      <c r="L17" s="179" t="s">
        <v>10</v>
      </c>
      <c r="M17" s="179" t="s">
        <v>9</v>
      </c>
      <c r="N17" s="179" t="s">
        <v>10</v>
      </c>
      <c r="O17" s="179" t="s">
        <v>9</v>
      </c>
      <c r="P17" s="179" t="s">
        <v>10</v>
      </c>
      <c r="Q17" s="432"/>
      <c r="R17" s="426"/>
      <c r="S17" s="426"/>
      <c r="T17" s="426"/>
    </row>
    <row r="18" spans="1:22" x14ac:dyDescent="0.25">
      <c r="A18" s="179">
        <v>1</v>
      </c>
      <c r="B18" s="179">
        <f t="shared" ref="B18:T18" si="0">A18+1</f>
        <v>2</v>
      </c>
      <c r="C18" s="179">
        <f t="shared" si="0"/>
        <v>3</v>
      </c>
      <c r="D18" s="175">
        <f t="shared" si="0"/>
        <v>4</v>
      </c>
      <c r="E18" s="175">
        <f t="shared" si="0"/>
        <v>5</v>
      </c>
      <c r="F18" s="175">
        <f t="shared" si="0"/>
        <v>6</v>
      </c>
      <c r="G18" s="179">
        <f t="shared" si="0"/>
        <v>7</v>
      </c>
      <c r="H18" s="179">
        <f t="shared" si="0"/>
        <v>8</v>
      </c>
      <c r="I18" s="179">
        <f t="shared" si="0"/>
        <v>9</v>
      </c>
      <c r="J18" s="179">
        <f t="shared" si="0"/>
        <v>10</v>
      </c>
      <c r="K18" s="179">
        <f t="shared" si="0"/>
        <v>11</v>
      </c>
      <c r="L18" s="179">
        <f t="shared" si="0"/>
        <v>12</v>
      </c>
      <c r="M18" s="179">
        <f t="shared" si="0"/>
        <v>13</v>
      </c>
      <c r="N18" s="179">
        <f t="shared" si="0"/>
        <v>14</v>
      </c>
      <c r="O18" s="179">
        <f t="shared" si="0"/>
        <v>15</v>
      </c>
      <c r="P18" s="179">
        <f t="shared" si="0"/>
        <v>16</v>
      </c>
      <c r="Q18" s="175">
        <f t="shared" si="0"/>
        <v>17</v>
      </c>
      <c r="R18" s="179">
        <f t="shared" si="0"/>
        <v>18</v>
      </c>
      <c r="S18" s="179">
        <f t="shared" si="0"/>
        <v>19</v>
      </c>
      <c r="T18" s="179">
        <f t="shared" si="0"/>
        <v>20</v>
      </c>
    </row>
    <row r="19" spans="1:22" x14ac:dyDescent="0.25">
      <c r="A19" s="179"/>
      <c r="B19" s="179"/>
      <c r="C19" s="179"/>
      <c r="D19" s="175"/>
      <c r="E19" s="175"/>
      <c r="F19" s="175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5"/>
      <c r="R19" s="179"/>
      <c r="S19" s="179"/>
      <c r="T19" s="179"/>
    </row>
    <row r="20" spans="1:22" x14ac:dyDescent="0.25">
      <c r="A20" s="420" t="s">
        <v>186</v>
      </c>
      <c r="B20" s="421"/>
      <c r="C20" s="422"/>
      <c r="D20" s="175"/>
      <c r="E20" s="175"/>
      <c r="F20" s="175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5"/>
      <c r="R20" s="179"/>
      <c r="S20" s="179"/>
      <c r="T20" s="179"/>
    </row>
    <row r="21" spans="1:22" x14ac:dyDescent="0.25">
      <c r="A21" s="8"/>
      <c r="B21" s="8"/>
      <c r="C21" s="8"/>
      <c r="G21" s="8"/>
      <c r="H21" s="8"/>
      <c r="I21" s="8"/>
      <c r="J21" s="8"/>
      <c r="K21" s="8"/>
      <c r="L21" s="8"/>
      <c r="M21" s="8"/>
      <c r="N21" s="8"/>
      <c r="O21" s="8"/>
      <c r="P21" s="8"/>
      <c r="R21" s="8"/>
      <c r="S21" s="8"/>
      <c r="T21" s="8"/>
      <c r="U21" s="8"/>
      <c r="V21" s="8"/>
    </row>
    <row r="32" spans="1:22" x14ac:dyDescent="0.25">
      <c r="O32" s="6" t="s">
        <v>904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0" max="1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2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1.25" style="41" customWidth="1"/>
    <col min="2" max="2" width="35.375" style="41" customWidth="1"/>
    <col min="3" max="3" width="17.375" style="41" customWidth="1"/>
    <col min="4" max="4" width="14" style="41" customWidth="1"/>
    <col min="5" max="5" width="11.875" style="41" customWidth="1"/>
    <col min="6" max="7" width="12.625" style="41" customWidth="1"/>
    <col min="8" max="10" width="11.875" style="41" customWidth="1"/>
    <col min="11" max="12" width="12.5" style="41" customWidth="1"/>
    <col min="13" max="13" width="11.875" style="41" customWidth="1"/>
    <col min="14" max="23" width="8.75" style="41" customWidth="1"/>
    <col min="24" max="24" width="18.75" style="41" customWidth="1"/>
    <col min="25" max="25" width="12.125" style="41" customWidth="1"/>
    <col min="26" max="26" width="10.625" style="41" customWidth="1"/>
    <col min="27" max="27" width="22.75" style="41" customWidth="1"/>
    <col min="28" max="65" width="10.625" style="41" customWidth="1"/>
    <col min="66" max="66" width="12.125" style="41" customWidth="1"/>
    <col min="67" max="67" width="11.5" style="41" customWidth="1"/>
    <col min="68" max="68" width="14.125" style="41" customWidth="1"/>
    <col min="69" max="69" width="15.125" style="41" customWidth="1"/>
    <col min="70" max="70" width="13" style="41" customWidth="1"/>
    <col min="71" max="71" width="11.75" style="41" customWidth="1"/>
    <col min="72" max="72" width="17.5" style="41" customWidth="1"/>
    <col min="73" max="16384" width="9" style="41"/>
  </cols>
  <sheetData>
    <row r="1" spans="1:30" ht="18.75" x14ac:dyDescent="0.25">
      <c r="X1" s="48" t="s">
        <v>65</v>
      </c>
    </row>
    <row r="2" spans="1:30" ht="18.75" x14ac:dyDescent="0.3">
      <c r="X2" s="49" t="s">
        <v>0</v>
      </c>
    </row>
    <row r="3" spans="1:30" ht="18.75" x14ac:dyDescent="0.3">
      <c r="X3" s="38" t="s">
        <v>968</v>
      </c>
    </row>
    <row r="4" spans="1:30" s="50" customFormat="1" ht="18.75" x14ac:dyDescent="0.3">
      <c r="A4" s="446" t="s">
        <v>1011</v>
      </c>
      <c r="B4" s="446"/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V4" s="446"/>
      <c r="W4" s="446"/>
      <c r="X4" s="446"/>
      <c r="Y4" s="187"/>
      <c r="Z4" s="187"/>
      <c r="AA4" s="187"/>
      <c r="AB4" s="187"/>
      <c r="AC4" s="187"/>
    </row>
    <row r="5" spans="1:30" s="50" customFormat="1" ht="18.75" customHeight="1" x14ac:dyDescent="0.3">
      <c r="A5" s="449" t="s">
        <v>189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  <c r="P5" s="449"/>
      <c r="Q5" s="449"/>
      <c r="R5" s="449"/>
      <c r="S5" s="449"/>
      <c r="T5" s="449"/>
      <c r="U5" s="449"/>
      <c r="V5" s="449"/>
      <c r="W5" s="449"/>
      <c r="X5" s="449"/>
      <c r="Y5" s="188"/>
      <c r="Z5" s="188"/>
      <c r="AA5" s="188"/>
      <c r="AB5" s="188"/>
      <c r="AC5" s="188"/>
      <c r="AD5" s="188"/>
    </row>
    <row r="6" spans="1:30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</row>
    <row r="7" spans="1:30" s="50" customFormat="1" ht="18.75" customHeight="1" x14ac:dyDescent="0.3">
      <c r="A7" s="449" t="s">
        <v>963</v>
      </c>
      <c r="B7" s="449"/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  <c r="O7" s="449"/>
      <c r="P7" s="449"/>
      <c r="Q7" s="449"/>
      <c r="R7" s="449"/>
      <c r="S7" s="449"/>
      <c r="T7" s="449"/>
      <c r="U7" s="449"/>
      <c r="V7" s="449"/>
      <c r="W7" s="449"/>
      <c r="X7" s="449"/>
      <c r="Y7" s="188"/>
      <c r="Z7" s="188"/>
      <c r="AA7" s="188"/>
      <c r="AB7" s="188"/>
      <c r="AC7" s="188"/>
    </row>
    <row r="8" spans="1:30" x14ac:dyDescent="0.25">
      <c r="A8" s="448" t="s">
        <v>80</v>
      </c>
      <c r="B8" s="448"/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8"/>
      <c r="N8" s="448"/>
      <c r="O8" s="448"/>
      <c r="P8" s="448"/>
      <c r="Q8" s="448"/>
      <c r="R8" s="448"/>
      <c r="S8" s="448"/>
      <c r="T8" s="448"/>
      <c r="U8" s="448"/>
      <c r="V8" s="448"/>
      <c r="W8" s="448"/>
      <c r="X8" s="448"/>
      <c r="Y8" s="51"/>
      <c r="Z8" s="51"/>
      <c r="AA8" s="51"/>
      <c r="AB8" s="51"/>
      <c r="AC8" s="51"/>
    </row>
    <row r="9" spans="1:30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</row>
    <row r="10" spans="1:30" ht="18.75" x14ac:dyDescent="0.3">
      <c r="A10" s="450" t="s">
        <v>21</v>
      </c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  <c r="P10" s="450"/>
      <c r="Q10" s="450"/>
      <c r="R10" s="450"/>
      <c r="S10" s="450"/>
      <c r="T10" s="450"/>
      <c r="U10" s="450"/>
      <c r="V10" s="450"/>
      <c r="W10" s="450"/>
      <c r="X10" s="450"/>
      <c r="Y10" s="190"/>
      <c r="Z10" s="190"/>
      <c r="AA10" s="190"/>
      <c r="AB10" s="190"/>
      <c r="AC10" s="190"/>
    </row>
    <row r="11" spans="1:30" ht="18.75" x14ac:dyDescent="0.3">
      <c r="A11" s="538"/>
      <c r="B11" s="538"/>
      <c r="C11" s="538"/>
      <c r="D11" s="538"/>
      <c r="E11" s="538"/>
      <c r="F11" s="538"/>
      <c r="G11" s="538"/>
      <c r="H11" s="538"/>
      <c r="I11" s="538"/>
      <c r="J11" s="538"/>
      <c r="K11" s="538"/>
      <c r="L11" s="538"/>
      <c r="M11" s="538"/>
      <c r="N11" s="538"/>
      <c r="O11" s="538"/>
      <c r="P11" s="538"/>
      <c r="Q11" s="538"/>
      <c r="R11" s="538"/>
      <c r="S11" s="538"/>
      <c r="T11" s="538"/>
      <c r="U11" s="538"/>
      <c r="V11" s="538"/>
      <c r="W11" s="538"/>
      <c r="X11" s="538"/>
      <c r="AC11" s="49"/>
    </row>
    <row r="12" spans="1:30" ht="18.75" x14ac:dyDescent="0.25">
      <c r="A12" s="451" t="s">
        <v>58</v>
      </c>
      <c r="B12" s="451"/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451"/>
      <c r="U12" s="451"/>
      <c r="V12" s="451"/>
      <c r="W12" s="451"/>
      <c r="X12" s="451"/>
      <c r="Y12" s="255"/>
      <c r="Z12" s="255"/>
      <c r="AA12" s="255"/>
      <c r="AB12" s="191"/>
      <c r="AC12" s="191"/>
    </row>
    <row r="13" spans="1:30" x14ac:dyDescent="0.25">
      <c r="A13" s="448" t="s">
        <v>188</v>
      </c>
      <c r="B13" s="448"/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M13" s="448"/>
      <c r="N13" s="448"/>
      <c r="O13" s="448"/>
      <c r="P13" s="448"/>
      <c r="Q13" s="448"/>
      <c r="R13" s="448"/>
      <c r="S13" s="448"/>
      <c r="T13" s="448"/>
      <c r="U13" s="448"/>
      <c r="V13" s="448"/>
      <c r="W13" s="448"/>
      <c r="X13" s="448"/>
      <c r="Y13" s="51"/>
      <c r="Z13" s="51"/>
      <c r="AA13" s="51"/>
      <c r="AB13" s="51"/>
      <c r="AC13" s="51"/>
    </row>
    <row r="14" spans="1:30" x14ac:dyDescent="0.25">
      <c r="A14" s="447"/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447"/>
      <c r="X14" s="447"/>
    </row>
    <row r="15" spans="1:30" ht="30.75" customHeight="1" x14ac:dyDescent="0.25">
      <c r="A15" s="440" t="s">
        <v>75</v>
      </c>
      <c r="B15" s="440" t="s">
        <v>20</v>
      </c>
      <c r="C15" s="430" t="s">
        <v>5</v>
      </c>
      <c r="D15" s="440" t="s">
        <v>1004</v>
      </c>
      <c r="E15" s="440"/>
      <c r="F15" s="440"/>
      <c r="G15" s="440"/>
      <c r="H15" s="440"/>
      <c r="I15" s="440"/>
      <c r="J15" s="440"/>
      <c r="K15" s="440"/>
      <c r="L15" s="440"/>
      <c r="M15" s="440"/>
      <c r="N15" s="440" t="s">
        <v>890</v>
      </c>
      <c r="O15" s="440"/>
      <c r="P15" s="440"/>
      <c r="Q15" s="440"/>
      <c r="R15" s="440"/>
      <c r="S15" s="440"/>
      <c r="T15" s="440"/>
      <c r="U15" s="440"/>
      <c r="V15" s="440"/>
      <c r="W15" s="440"/>
      <c r="X15" s="440" t="s">
        <v>7</v>
      </c>
    </row>
    <row r="16" spans="1:30" ht="30.75" customHeight="1" x14ac:dyDescent="0.25">
      <c r="A16" s="440"/>
      <c r="B16" s="440"/>
      <c r="C16" s="431"/>
      <c r="D16" s="440" t="s">
        <v>181</v>
      </c>
      <c r="E16" s="440"/>
      <c r="F16" s="440"/>
      <c r="G16" s="440"/>
      <c r="H16" s="440"/>
      <c r="I16" s="440"/>
      <c r="J16" s="440"/>
      <c r="K16" s="440"/>
      <c r="L16" s="440"/>
      <c r="M16" s="440"/>
      <c r="N16" s="440"/>
      <c r="O16" s="440"/>
      <c r="P16" s="440"/>
      <c r="Q16" s="440"/>
      <c r="R16" s="440"/>
      <c r="S16" s="440"/>
      <c r="T16" s="440"/>
      <c r="U16" s="440"/>
      <c r="V16" s="440"/>
      <c r="W16" s="440"/>
      <c r="X16" s="440"/>
    </row>
    <row r="17" spans="1:24" ht="42.75" customHeight="1" x14ac:dyDescent="0.25">
      <c r="A17" s="440"/>
      <c r="B17" s="440"/>
      <c r="C17" s="431"/>
      <c r="D17" s="440" t="s">
        <v>9</v>
      </c>
      <c r="E17" s="440"/>
      <c r="F17" s="440"/>
      <c r="G17" s="440"/>
      <c r="H17" s="440"/>
      <c r="I17" s="440" t="s">
        <v>10</v>
      </c>
      <c r="J17" s="440"/>
      <c r="K17" s="440"/>
      <c r="L17" s="440"/>
      <c r="M17" s="440"/>
      <c r="N17" s="443" t="s">
        <v>29</v>
      </c>
      <c r="O17" s="443"/>
      <c r="P17" s="443" t="s">
        <v>16</v>
      </c>
      <c r="Q17" s="443"/>
      <c r="R17" s="435" t="s">
        <v>71</v>
      </c>
      <c r="S17" s="435"/>
      <c r="T17" s="443" t="s">
        <v>76</v>
      </c>
      <c r="U17" s="443"/>
      <c r="V17" s="443" t="s">
        <v>17</v>
      </c>
      <c r="W17" s="443"/>
      <c r="X17" s="440"/>
    </row>
    <row r="18" spans="1:24" ht="143.25" customHeight="1" x14ac:dyDescent="0.25">
      <c r="A18" s="440"/>
      <c r="B18" s="440"/>
      <c r="C18" s="431"/>
      <c r="D18" s="534" t="s">
        <v>29</v>
      </c>
      <c r="E18" s="534" t="s">
        <v>16</v>
      </c>
      <c r="F18" s="536" t="s">
        <v>71</v>
      </c>
      <c r="G18" s="534" t="s">
        <v>76</v>
      </c>
      <c r="H18" s="534" t="s">
        <v>17</v>
      </c>
      <c r="I18" s="534" t="s">
        <v>18</v>
      </c>
      <c r="J18" s="534" t="s">
        <v>16</v>
      </c>
      <c r="K18" s="536" t="s">
        <v>71</v>
      </c>
      <c r="L18" s="534" t="s">
        <v>76</v>
      </c>
      <c r="M18" s="534" t="s">
        <v>17</v>
      </c>
      <c r="N18" s="443"/>
      <c r="O18" s="443"/>
      <c r="P18" s="443"/>
      <c r="Q18" s="443"/>
      <c r="R18" s="435"/>
      <c r="S18" s="435"/>
      <c r="T18" s="443"/>
      <c r="U18" s="443"/>
      <c r="V18" s="443"/>
      <c r="W18" s="443"/>
      <c r="X18" s="440"/>
    </row>
    <row r="19" spans="1:24" ht="47.25" x14ac:dyDescent="0.25">
      <c r="A19" s="440"/>
      <c r="B19" s="440"/>
      <c r="C19" s="432"/>
      <c r="D19" s="535"/>
      <c r="E19" s="535"/>
      <c r="F19" s="537"/>
      <c r="G19" s="535"/>
      <c r="H19" s="535"/>
      <c r="I19" s="535"/>
      <c r="J19" s="535"/>
      <c r="K19" s="537"/>
      <c r="L19" s="535"/>
      <c r="M19" s="535"/>
      <c r="N19" s="225" t="s">
        <v>1003</v>
      </c>
      <c r="O19" s="175" t="s">
        <v>8</v>
      </c>
      <c r="P19" s="225" t="s">
        <v>1003</v>
      </c>
      <c r="Q19" s="175" t="s">
        <v>8</v>
      </c>
      <c r="R19" s="225" t="s">
        <v>1003</v>
      </c>
      <c r="S19" s="175" t="s">
        <v>8</v>
      </c>
      <c r="T19" s="225" t="s">
        <v>1003</v>
      </c>
      <c r="U19" s="175" t="s">
        <v>8</v>
      </c>
      <c r="V19" s="225" t="s">
        <v>1003</v>
      </c>
      <c r="W19" s="175" t="s">
        <v>8</v>
      </c>
      <c r="X19" s="440"/>
    </row>
    <row r="20" spans="1:24" ht="26.25" customHeight="1" x14ac:dyDescent="0.25">
      <c r="A20" s="175">
        <v>1</v>
      </c>
      <c r="B20" s="175">
        <f>A20+1</f>
        <v>2</v>
      </c>
      <c r="C20" s="175">
        <v>3</v>
      </c>
      <c r="D20" s="175">
        <v>4</v>
      </c>
      <c r="E20" s="175">
        <f t="shared" ref="E20:M20" si="0">D20+1</f>
        <v>5</v>
      </c>
      <c r="F20" s="175">
        <f t="shared" si="0"/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ref="N20:X20" si="1">M20+1</f>
        <v>14</v>
      </c>
      <c r="O20" s="175">
        <f t="shared" si="1"/>
        <v>15</v>
      </c>
      <c r="P20" s="175">
        <f t="shared" si="1"/>
        <v>16</v>
      </c>
      <c r="Q20" s="175">
        <f t="shared" si="1"/>
        <v>17</v>
      </c>
      <c r="R20" s="175">
        <f t="shared" si="1"/>
        <v>18</v>
      </c>
      <c r="S20" s="175">
        <f t="shared" si="1"/>
        <v>19</v>
      </c>
      <c r="T20" s="175">
        <f t="shared" si="1"/>
        <v>20</v>
      </c>
      <c r="U20" s="175">
        <f t="shared" si="1"/>
        <v>21</v>
      </c>
      <c r="V20" s="175">
        <f t="shared" si="1"/>
        <v>22</v>
      </c>
      <c r="W20" s="175">
        <f t="shared" si="1"/>
        <v>23</v>
      </c>
      <c r="X20" s="175">
        <f t="shared" si="1"/>
        <v>24</v>
      </c>
    </row>
    <row r="21" spans="1:24" ht="26.25" customHeight="1" x14ac:dyDescent="0.25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</row>
    <row r="22" spans="1:24" ht="31.5" customHeight="1" x14ac:dyDescent="0.25">
      <c r="A22" s="444" t="s">
        <v>186</v>
      </c>
      <c r="B22" s="533"/>
      <c r="C22" s="44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21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3" style="41" customWidth="1"/>
    <col min="2" max="2" width="31.25" style="41" customWidth="1"/>
    <col min="3" max="3" width="16.375" style="41" customWidth="1"/>
    <col min="4" max="4" width="18" style="41" customWidth="1"/>
    <col min="5" max="5" width="17.5" style="41" customWidth="1"/>
    <col min="6" max="6" width="9" style="41" customWidth="1"/>
    <col min="7" max="7" width="9.125" style="41" customWidth="1"/>
    <col min="8" max="17" width="11.25" style="41" customWidth="1"/>
    <col min="18" max="18" width="9.25" style="41" customWidth="1"/>
    <col min="19" max="19" width="10.125" style="41" customWidth="1"/>
    <col min="20" max="20" width="11.75" style="41" customWidth="1"/>
    <col min="21" max="21" width="9.375" style="41" customWidth="1"/>
    <col min="22" max="22" width="12.75" style="41" customWidth="1"/>
    <col min="23" max="23" width="10.875" style="41" customWidth="1"/>
    <col min="24" max="24" width="13.25" style="41" customWidth="1"/>
    <col min="25" max="26" width="10.625" style="41" customWidth="1"/>
    <col min="27" max="27" width="12.125" style="41" customWidth="1"/>
    <col min="28" max="28" width="10.625" style="41" customWidth="1"/>
    <col min="29" max="29" width="22.75" style="41" customWidth="1"/>
    <col min="30" max="67" width="10.625" style="41" customWidth="1"/>
    <col min="68" max="68" width="12.125" style="41" customWidth="1"/>
    <col min="69" max="69" width="11.5" style="41" customWidth="1"/>
    <col min="70" max="70" width="14.125" style="41" customWidth="1"/>
    <col min="71" max="71" width="15.125" style="41" customWidth="1"/>
    <col min="72" max="72" width="13" style="41" customWidth="1"/>
    <col min="73" max="73" width="11.75" style="41" customWidth="1"/>
    <col min="74" max="74" width="17.5" style="41" customWidth="1"/>
    <col min="75" max="16384" width="9" style="41"/>
  </cols>
  <sheetData>
    <row r="1" spans="1:28" ht="18.75" x14ac:dyDescent="0.25">
      <c r="V1" s="48" t="s">
        <v>66</v>
      </c>
    </row>
    <row r="2" spans="1:28" ht="18.75" x14ac:dyDescent="0.3">
      <c r="V2" s="49" t="s">
        <v>0</v>
      </c>
    </row>
    <row r="3" spans="1:28" ht="18.75" x14ac:dyDescent="0.3">
      <c r="V3" s="38" t="s">
        <v>968</v>
      </c>
    </row>
    <row r="4" spans="1:28" s="50" customFormat="1" ht="18.75" x14ac:dyDescent="0.3">
      <c r="A4" s="446" t="s">
        <v>946</v>
      </c>
      <c r="B4" s="446"/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V4" s="446"/>
      <c r="W4" s="187"/>
      <c r="X4" s="187"/>
      <c r="Y4" s="187"/>
      <c r="Z4" s="187"/>
      <c r="AA4" s="187"/>
    </row>
    <row r="5" spans="1:28" s="50" customFormat="1" ht="18.75" customHeight="1" x14ac:dyDescent="0.3">
      <c r="A5" s="449" t="s">
        <v>189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  <c r="P5" s="449"/>
      <c r="Q5" s="449"/>
      <c r="R5" s="449"/>
      <c r="S5" s="449"/>
      <c r="T5" s="449"/>
      <c r="U5" s="449"/>
      <c r="V5" s="449"/>
      <c r="W5" s="188"/>
      <c r="X5" s="188"/>
      <c r="Y5" s="188"/>
      <c r="Z5" s="188"/>
      <c r="AA5" s="188"/>
      <c r="AB5" s="188"/>
    </row>
    <row r="6" spans="1:28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</row>
    <row r="7" spans="1:28" s="50" customFormat="1" ht="18.75" customHeight="1" x14ac:dyDescent="0.3">
      <c r="A7" s="449" t="s">
        <v>963</v>
      </c>
      <c r="B7" s="449"/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  <c r="O7" s="449"/>
      <c r="P7" s="449"/>
      <c r="Q7" s="449"/>
      <c r="R7" s="449"/>
      <c r="S7" s="449"/>
      <c r="T7" s="449"/>
      <c r="U7" s="449"/>
      <c r="V7" s="449"/>
      <c r="W7" s="188"/>
      <c r="X7" s="188"/>
      <c r="Y7" s="188"/>
      <c r="Z7" s="188"/>
      <c r="AA7" s="188"/>
    </row>
    <row r="8" spans="1:28" x14ac:dyDescent="0.25">
      <c r="A8" s="448" t="s">
        <v>91</v>
      </c>
      <c r="B8" s="448"/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8"/>
      <c r="N8" s="448"/>
      <c r="O8" s="448"/>
      <c r="P8" s="448"/>
      <c r="Q8" s="448"/>
      <c r="R8" s="448"/>
      <c r="S8" s="448"/>
      <c r="T8" s="448"/>
      <c r="U8" s="448"/>
      <c r="V8" s="448"/>
      <c r="W8" s="51"/>
      <c r="X8" s="51"/>
      <c r="Y8" s="51"/>
      <c r="Z8" s="51"/>
      <c r="AA8" s="51"/>
    </row>
    <row r="9" spans="1:28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28" ht="18.75" x14ac:dyDescent="0.3">
      <c r="A10" s="450" t="s">
        <v>21</v>
      </c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  <c r="P10" s="450"/>
      <c r="Q10" s="450"/>
      <c r="R10" s="450"/>
      <c r="S10" s="450"/>
      <c r="T10" s="450"/>
      <c r="U10" s="450"/>
      <c r="V10" s="450"/>
      <c r="W10" s="190"/>
      <c r="X10" s="190"/>
      <c r="Y10" s="190"/>
      <c r="Z10" s="190"/>
      <c r="AA10" s="190"/>
    </row>
    <row r="11" spans="1:28" ht="18.75" x14ac:dyDescent="0.3">
      <c r="AA11" s="49"/>
    </row>
    <row r="12" spans="1:28" ht="18.75" x14ac:dyDescent="0.25">
      <c r="A12" s="451" t="s">
        <v>58</v>
      </c>
      <c r="B12" s="451"/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451"/>
      <c r="U12" s="451"/>
      <c r="V12" s="451"/>
      <c r="W12" s="255"/>
      <c r="X12" s="255"/>
      <c r="Y12" s="255"/>
      <c r="Z12" s="191"/>
      <c r="AA12" s="191"/>
    </row>
    <row r="13" spans="1:28" x14ac:dyDescent="0.25">
      <c r="A13" s="448" t="s">
        <v>78</v>
      </c>
      <c r="B13" s="448"/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M13" s="448"/>
      <c r="N13" s="448"/>
      <c r="O13" s="448"/>
      <c r="P13" s="448"/>
      <c r="Q13" s="448"/>
      <c r="R13" s="448"/>
      <c r="S13" s="448"/>
      <c r="T13" s="448"/>
      <c r="U13" s="448"/>
      <c r="V13" s="448"/>
      <c r="W13" s="51"/>
      <c r="X13" s="51"/>
      <c r="Y13" s="51"/>
      <c r="Z13" s="51"/>
      <c r="AA13" s="51"/>
    </row>
    <row r="14" spans="1:28" ht="26.25" customHeight="1" x14ac:dyDescent="0.25">
      <c r="A14" s="447"/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47"/>
      <c r="W14" s="256"/>
      <c r="X14" s="256"/>
      <c r="Y14" s="256"/>
      <c r="Z14" s="256"/>
    </row>
    <row r="15" spans="1:28" ht="130.5" customHeight="1" x14ac:dyDescent="0.25">
      <c r="A15" s="430" t="s">
        <v>75</v>
      </c>
      <c r="B15" s="440" t="s">
        <v>20</v>
      </c>
      <c r="C15" s="440" t="s">
        <v>5</v>
      </c>
      <c r="D15" s="430" t="s">
        <v>990</v>
      </c>
      <c r="E15" s="430" t="s">
        <v>1005</v>
      </c>
      <c r="F15" s="440" t="s">
        <v>1007</v>
      </c>
      <c r="G15" s="440"/>
      <c r="H15" s="444" t="s">
        <v>1006</v>
      </c>
      <c r="I15" s="533"/>
      <c r="J15" s="533"/>
      <c r="K15" s="533"/>
      <c r="L15" s="533"/>
      <c r="M15" s="533"/>
      <c r="N15" s="533"/>
      <c r="O15" s="533"/>
      <c r="P15" s="533"/>
      <c r="Q15" s="445"/>
      <c r="R15" s="440" t="s">
        <v>1008</v>
      </c>
      <c r="S15" s="440"/>
      <c r="T15" s="452" t="s">
        <v>891</v>
      </c>
      <c r="U15" s="453"/>
      <c r="V15" s="430" t="s">
        <v>7</v>
      </c>
    </row>
    <row r="16" spans="1:28" ht="35.25" customHeight="1" x14ac:dyDescent="0.25">
      <c r="A16" s="431"/>
      <c r="B16" s="440"/>
      <c r="C16" s="440"/>
      <c r="D16" s="431"/>
      <c r="E16" s="431"/>
      <c r="F16" s="443" t="s">
        <v>4</v>
      </c>
      <c r="G16" s="443" t="s">
        <v>15</v>
      </c>
      <c r="H16" s="440" t="s">
        <v>14</v>
      </c>
      <c r="I16" s="440"/>
      <c r="J16" s="440" t="s">
        <v>87</v>
      </c>
      <c r="K16" s="440"/>
      <c r="L16" s="440" t="s">
        <v>88</v>
      </c>
      <c r="M16" s="440"/>
      <c r="N16" s="452" t="s">
        <v>89</v>
      </c>
      <c r="O16" s="453"/>
      <c r="P16" s="452" t="s">
        <v>90</v>
      </c>
      <c r="Q16" s="453"/>
      <c r="R16" s="443" t="s">
        <v>4</v>
      </c>
      <c r="S16" s="443" t="s">
        <v>15</v>
      </c>
      <c r="T16" s="454"/>
      <c r="U16" s="455"/>
      <c r="V16" s="431"/>
    </row>
    <row r="17" spans="1:22" ht="35.25" customHeight="1" x14ac:dyDescent="0.25">
      <c r="A17" s="431"/>
      <c r="B17" s="440"/>
      <c r="C17" s="440"/>
      <c r="D17" s="431"/>
      <c r="E17" s="431"/>
      <c r="F17" s="443"/>
      <c r="G17" s="443"/>
      <c r="H17" s="440"/>
      <c r="I17" s="440"/>
      <c r="J17" s="440"/>
      <c r="K17" s="440"/>
      <c r="L17" s="440"/>
      <c r="M17" s="440"/>
      <c r="N17" s="539"/>
      <c r="O17" s="540"/>
      <c r="P17" s="539"/>
      <c r="Q17" s="540"/>
      <c r="R17" s="443"/>
      <c r="S17" s="443"/>
      <c r="T17" s="539"/>
      <c r="U17" s="540"/>
      <c r="V17" s="431"/>
    </row>
    <row r="18" spans="1:22" ht="65.25" customHeight="1" x14ac:dyDescent="0.25">
      <c r="A18" s="432"/>
      <c r="B18" s="440"/>
      <c r="C18" s="440"/>
      <c r="D18" s="432"/>
      <c r="E18" s="432"/>
      <c r="F18" s="443"/>
      <c r="G18" s="443"/>
      <c r="H18" s="175" t="s">
        <v>9</v>
      </c>
      <c r="I18" s="175" t="s">
        <v>28</v>
      </c>
      <c r="J18" s="175" t="s">
        <v>9</v>
      </c>
      <c r="K18" s="175" t="s">
        <v>28</v>
      </c>
      <c r="L18" s="175" t="s">
        <v>9</v>
      </c>
      <c r="M18" s="175" t="s">
        <v>28</v>
      </c>
      <c r="N18" s="193" t="s">
        <v>9</v>
      </c>
      <c r="O18" s="193" t="s">
        <v>28</v>
      </c>
      <c r="P18" s="193" t="s">
        <v>9</v>
      </c>
      <c r="Q18" s="193" t="s">
        <v>28</v>
      </c>
      <c r="R18" s="443"/>
      <c r="S18" s="443"/>
      <c r="T18" s="230" t="s">
        <v>998</v>
      </c>
      <c r="U18" s="192" t="s">
        <v>8</v>
      </c>
      <c r="V18" s="432"/>
    </row>
    <row r="19" spans="1:22" ht="20.25" customHeight="1" x14ac:dyDescent="0.25">
      <c r="A19" s="175">
        <v>1</v>
      </c>
      <c r="B19" s="175">
        <f>A19+1</f>
        <v>2</v>
      </c>
      <c r="C19" s="175">
        <f t="shared" ref="C19:V19" si="0">B19+1</f>
        <v>3</v>
      </c>
      <c r="D19" s="175">
        <f t="shared" si="0"/>
        <v>4</v>
      </c>
      <c r="E19" s="175">
        <f t="shared" si="0"/>
        <v>5</v>
      </c>
      <c r="F19" s="175">
        <f t="shared" si="0"/>
        <v>6</v>
      </c>
      <c r="G19" s="175">
        <f t="shared" si="0"/>
        <v>7</v>
      </c>
      <c r="H19" s="175">
        <f t="shared" si="0"/>
        <v>8</v>
      </c>
      <c r="I19" s="175">
        <f t="shared" si="0"/>
        <v>9</v>
      </c>
      <c r="J19" s="175">
        <f t="shared" si="0"/>
        <v>10</v>
      </c>
      <c r="K19" s="175">
        <f t="shared" si="0"/>
        <v>11</v>
      </c>
      <c r="L19" s="175">
        <f t="shared" si="0"/>
        <v>12</v>
      </c>
      <c r="M19" s="175">
        <f t="shared" si="0"/>
        <v>13</v>
      </c>
      <c r="N19" s="175">
        <f t="shared" si="0"/>
        <v>14</v>
      </c>
      <c r="O19" s="175">
        <f t="shared" si="0"/>
        <v>15</v>
      </c>
      <c r="P19" s="175">
        <f t="shared" si="0"/>
        <v>16</v>
      </c>
      <c r="Q19" s="175">
        <f t="shared" si="0"/>
        <v>17</v>
      </c>
      <c r="R19" s="175">
        <f t="shared" si="0"/>
        <v>18</v>
      </c>
      <c r="S19" s="175">
        <f t="shared" si="0"/>
        <v>19</v>
      </c>
      <c r="T19" s="175">
        <f t="shared" si="0"/>
        <v>20</v>
      </c>
      <c r="U19" s="175">
        <f t="shared" si="0"/>
        <v>21</v>
      </c>
      <c r="V19" s="175">
        <f t="shared" si="0"/>
        <v>22</v>
      </c>
    </row>
    <row r="20" spans="1:22" ht="20.25" customHeight="1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</row>
    <row r="21" spans="1:22" x14ac:dyDescent="0.25">
      <c r="A21" s="444" t="s">
        <v>186</v>
      </c>
      <c r="B21" s="533"/>
      <c r="C21" s="44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9" max="2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22"/>
  <sheetViews>
    <sheetView view="pageBreakPreview" topLeftCell="AO1" zoomScale="70" zoomScaleNormal="60" zoomScaleSheetLayoutView="70" workbookViewId="0">
      <selection activeCell="H27" sqref="H27"/>
    </sheetView>
  </sheetViews>
  <sheetFormatPr defaultRowHeight="15.75" x14ac:dyDescent="0.25"/>
  <cols>
    <col min="1" max="1" width="12.75" style="41" customWidth="1"/>
    <col min="2" max="2" width="24" style="41" customWidth="1"/>
    <col min="3" max="3" width="16.375" style="41" customWidth="1"/>
    <col min="4" max="5" width="14.875" style="41" customWidth="1"/>
    <col min="6" max="6" width="5" style="41" customWidth="1"/>
    <col min="7" max="11" width="4.375" style="41" bestFit="1" customWidth="1"/>
    <col min="12" max="12" width="15.25" style="41" customWidth="1"/>
    <col min="13" max="13" width="6.25" style="41" customWidth="1"/>
    <col min="14" max="18" width="6" style="41" bestFit="1" customWidth="1"/>
    <col min="19" max="19" width="14.75" style="41" customWidth="1"/>
    <col min="20" max="20" width="6.375" style="41" bestFit="1" customWidth="1"/>
    <col min="21" max="25" width="6" style="41" bestFit="1" customWidth="1"/>
    <col min="26" max="26" width="15" style="41" customWidth="1"/>
    <col min="27" max="32" width="6.25" style="41" customWidth="1"/>
    <col min="33" max="33" width="15" style="41" customWidth="1"/>
    <col min="34" max="39" width="6.25" style="41" customWidth="1"/>
    <col min="40" max="40" width="15" style="41" customWidth="1"/>
    <col min="41" max="46" width="6.25" style="41" customWidth="1"/>
    <col min="47" max="47" width="15.25" style="41" bestFit="1" customWidth="1"/>
    <col min="48" max="48" width="6.375" style="41" bestFit="1" customWidth="1"/>
    <col min="49" max="50" width="6" style="41" bestFit="1" customWidth="1"/>
    <col min="51" max="51" width="6.5" style="41" bestFit="1" customWidth="1"/>
    <col min="52" max="53" width="6" style="41" bestFit="1" customWidth="1"/>
    <col min="54" max="54" width="15.25" style="41" bestFit="1" customWidth="1"/>
    <col min="55" max="55" width="6.25" style="41" customWidth="1"/>
    <col min="56" max="60" width="6" style="41" bestFit="1" customWidth="1"/>
    <col min="61" max="61" width="15.25" style="41" customWidth="1"/>
    <col min="62" max="62" width="6.25" style="41" customWidth="1"/>
    <col min="63" max="67" width="6" style="41" bestFit="1" customWidth="1"/>
    <col min="68" max="68" width="14.875" style="41" customWidth="1"/>
    <col min="69" max="69" width="6.25" style="41" customWidth="1"/>
    <col min="70" max="74" width="6" style="41" bestFit="1" customWidth="1"/>
    <col min="75" max="75" width="11" style="41" bestFit="1" customWidth="1"/>
    <col min="76" max="76" width="2.75" style="41" bestFit="1" customWidth="1"/>
    <col min="77" max="77" width="11.25" style="41" customWidth="1"/>
    <col min="78" max="78" width="3.375" style="41" bestFit="1" customWidth="1"/>
    <col min="79" max="79" width="16.5" style="41" customWidth="1"/>
    <col min="80" max="80" width="16.625" style="41" customWidth="1"/>
    <col min="81" max="16384" width="9" style="41"/>
  </cols>
  <sheetData>
    <row r="1" spans="1:80" ht="18.75" x14ac:dyDescent="0.25">
      <c r="AJ1" s="150"/>
      <c r="AM1" s="48"/>
      <c r="CA1" s="48" t="s">
        <v>67</v>
      </c>
    </row>
    <row r="2" spans="1:80" ht="18.75" x14ac:dyDescent="0.3">
      <c r="AJ2" s="150"/>
      <c r="AM2" s="49"/>
      <c r="CA2" s="49" t="s">
        <v>0</v>
      </c>
    </row>
    <row r="3" spans="1:80" ht="18.75" x14ac:dyDescent="0.3">
      <c r="AJ3" s="150"/>
      <c r="AM3" s="49"/>
      <c r="CA3" s="38" t="s">
        <v>968</v>
      </c>
    </row>
    <row r="4" spans="1:80" s="50" customFormat="1" ht="18.75" x14ac:dyDescent="0.3">
      <c r="A4" s="446" t="s">
        <v>947</v>
      </c>
      <c r="B4" s="446"/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V4" s="446"/>
      <c r="W4" s="446"/>
      <c r="X4" s="446"/>
      <c r="Y4" s="446"/>
      <c r="Z4" s="446"/>
      <c r="AA4" s="446"/>
      <c r="AB4" s="446"/>
      <c r="AC4" s="446"/>
      <c r="AD4" s="446"/>
      <c r="AE4" s="446"/>
      <c r="AF4" s="446"/>
      <c r="AG4" s="446"/>
      <c r="AH4" s="446"/>
      <c r="AI4" s="446"/>
      <c r="AJ4" s="446"/>
      <c r="AK4" s="446"/>
      <c r="AL4" s="446"/>
      <c r="AM4" s="446"/>
    </row>
    <row r="5" spans="1:80" s="50" customFormat="1" ht="18.75" customHeight="1" x14ac:dyDescent="0.3">
      <c r="A5" s="449" t="s">
        <v>189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  <c r="P5" s="449"/>
      <c r="Q5" s="449"/>
      <c r="R5" s="449"/>
      <c r="S5" s="449"/>
      <c r="T5" s="449"/>
      <c r="U5" s="449"/>
      <c r="V5" s="449"/>
      <c r="W5" s="449"/>
      <c r="X5" s="449"/>
      <c r="Y5" s="449"/>
      <c r="Z5" s="449"/>
      <c r="AA5" s="449"/>
      <c r="AB5" s="449"/>
      <c r="AC5" s="449"/>
      <c r="AD5" s="449"/>
      <c r="AE5" s="449"/>
      <c r="AF5" s="449"/>
      <c r="AG5" s="449"/>
      <c r="AH5" s="449"/>
      <c r="AI5" s="449"/>
      <c r="AJ5" s="449"/>
      <c r="AK5" s="449"/>
      <c r="AL5" s="449"/>
      <c r="AM5" s="449"/>
    </row>
    <row r="6" spans="1:80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</row>
    <row r="7" spans="1:80" s="50" customFormat="1" ht="18.75" customHeight="1" x14ac:dyDescent="0.3">
      <c r="A7" s="449" t="s">
        <v>963</v>
      </c>
      <c r="B7" s="449"/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  <c r="O7" s="449"/>
      <c r="P7" s="449"/>
      <c r="Q7" s="449"/>
      <c r="R7" s="449"/>
      <c r="S7" s="449"/>
      <c r="T7" s="449"/>
      <c r="U7" s="449"/>
      <c r="V7" s="449"/>
      <c r="W7" s="449"/>
      <c r="X7" s="449"/>
      <c r="Y7" s="449"/>
      <c r="Z7" s="449"/>
      <c r="AA7" s="449"/>
      <c r="AB7" s="449"/>
      <c r="AC7" s="449"/>
      <c r="AD7" s="449"/>
      <c r="AE7" s="449"/>
      <c r="AF7" s="449"/>
      <c r="AG7" s="449"/>
      <c r="AH7" s="449"/>
      <c r="AI7" s="449"/>
      <c r="AJ7" s="449"/>
      <c r="AK7" s="449"/>
      <c r="AL7" s="449"/>
      <c r="AM7" s="449"/>
    </row>
    <row r="8" spans="1:80" x14ac:dyDescent="0.25">
      <c r="A8" s="448" t="s">
        <v>82</v>
      </c>
      <c r="B8" s="448"/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8"/>
      <c r="N8" s="448"/>
      <c r="O8" s="448"/>
      <c r="P8" s="448"/>
      <c r="Q8" s="448"/>
      <c r="R8" s="448"/>
      <c r="S8" s="448"/>
      <c r="T8" s="448"/>
      <c r="U8" s="448"/>
      <c r="V8" s="448"/>
      <c r="W8" s="448"/>
      <c r="X8" s="448"/>
      <c r="Y8" s="448"/>
      <c r="Z8" s="448"/>
      <c r="AA8" s="448"/>
      <c r="AB8" s="448"/>
      <c r="AC8" s="448"/>
      <c r="AD8" s="448"/>
      <c r="AE8" s="448"/>
      <c r="AF8" s="448"/>
      <c r="AG8" s="448"/>
      <c r="AH8" s="448"/>
      <c r="AI8" s="448"/>
      <c r="AJ8" s="448"/>
      <c r="AK8" s="448"/>
      <c r="AL8" s="448"/>
      <c r="AM8" s="448"/>
    </row>
    <row r="9" spans="1:80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80" ht="18.75" x14ac:dyDescent="0.3">
      <c r="A10" s="450" t="s">
        <v>21</v>
      </c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  <c r="P10" s="450"/>
      <c r="Q10" s="450"/>
      <c r="R10" s="450"/>
      <c r="S10" s="450"/>
      <c r="T10" s="450"/>
      <c r="U10" s="450"/>
      <c r="V10" s="450"/>
      <c r="W10" s="450"/>
      <c r="X10" s="450"/>
      <c r="Y10" s="450"/>
      <c r="Z10" s="450"/>
      <c r="AA10" s="450"/>
      <c r="AB10" s="450"/>
      <c r="AC10" s="450"/>
      <c r="AD10" s="450"/>
      <c r="AE10" s="450"/>
      <c r="AF10" s="450"/>
      <c r="AG10" s="450"/>
      <c r="AH10" s="450"/>
      <c r="AI10" s="450"/>
      <c r="AJ10" s="450"/>
      <c r="AK10" s="450"/>
      <c r="AL10" s="450"/>
      <c r="AM10" s="450"/>
    </row>
    <row r="11" spans="1:80" ht="18.75" x14ac:dyDescent="0.3">
      <c r="AA11" s="49"/>
    </row>
    <row r="12" spans="1:80" ht="18.75" x14ac:dyDescent="0.25">
      <c r="A12" s="451" t="s">
        <v>58</v>
      </c>
      <c r="B12" s="451"/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451"/>
      <c r="U12" s="451"/>
      <c r="V12" s="451"/>
      <c r="W12" s="451"/>
      <c r="X12" s="451"/>
      <c r="Y12" s="451"/>
      <c r="Z12" s="451"/>
      <c r="AA12" s="451"/>
      <c r="AB12" s="451"/>
      <c r="AC12" s="451"/>
      <c r="AD12" s="451"/>
      <c r="AE12" s="451"/>
      <c r="AF12" s="451"/>
      <c r="AG12" s="451"/>
      <c r="AH12" s="451"/>
      <c r="AI12" s="451"/>
      <c r="AJ12" s="451"/>
      <c r="AK12" s="451"/>
      <c r="AL12" s="451"/>
      <c r="AM12" s="451"/>
    </row>
    <row r="13" spans="1:80" x14ac:dyDescent="0.25">
      <c r="A13" s="448" t="s">
        <v>81</v>
      </c>
      <c r="B13" s="448"/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M13" s="448"/>
      <c r="N13" s="448"/>
      <c r="O13" s="448"/>
      <c r="P13" s="448"/>
      <c r="Q13" s="448"/>
      <c r="R13" s="448"/>
      <c r="S13" s="448"/>
      <c r="T13" s="448"/>
      <c r="U13" s="448"/>
      <c r="V13" s="448"/>
      <c r="W13" s="448"/>
      <c r="X13" s="448"/>
      <c r="Y13" s="448"/>
      <c r="Z13" s="448"/>
      <c r="AA13" s="448"/>
      <c r="AB13" s="448"/>
      <c r="AC13" s="448"/>
      <c r="AD13" s="448"/>
      <c r="AE13" s="448"/>
      <c r="AF13" s="448"/>
      <c r="AG13" s="448"/>
      <c r="AH13" s="448"/>
      <c r="AI13" s="448"/>
      <c r="AJ13" s="448"/>
      <c r="AK13" s="448"/>
      <c r="AL13" s="448"/>
      <c r="AM13" s="448"/>
    </row>
    <row r="14" spans="1:80" x14ac:dyDescent="0.25"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</row>
    <row r="15" spans="1:80" ht="31.5" customHeight="1" x14ac:dyDescent="0.25">
      <c r="A15" s="459" t="s">
        <v>75</v>
      </c>
      <c r="B15" s="541" t="s">
        <v>24</v>
      </c>
      <c r="C15" s="541" t="s">
        <v>5</v>
      </c>
      <c r="D15" s="459" t="s">
        <v>997</v>
      </c>
      <c r="E15" s="542" t="s">
        <v>941</v>
      </c>
      <c r="F15" s="543"/>
      <c r="G15" s="543"/>
      <c r="H15" s="543"/>
      <c r="I15" s="543"/>
      <c r="J15" s="543"/>
      <c r="K15" s="543"/>
      <c r="L15" s="543"/>
      <c r="M15" s="543"/>
      <c r="N15" s="543"/>
      <c r="O15" s="543"/>
      <c r="P15" s="543"/>
      <c r="Q15" s="543"/>
      <c r="R15" s="543"/>
      <c r="S15" s="543"/>
      <c r="T15" s="543"/>
      <c r="U15" s="543"/>
      <c r="V15" s="543"/>
      <c r="W15" s="543"/>
      <c r="X15" s="543"/>
      <c r="Y15" s="543"/>
      <c r="Z15" s="543"/>
      <c r="AA15" s="543"/>
      <c r="AB15" s="543"/>
      <c r="AC15" s="543"/>
      <c r="AD15" s="543"/>
      <c r="AE15" s="543"/>
      <c r="AF15" s="543"/>
      <c r="AG15" s="543"/>
      <c r="AH15" s="543"/>
      <c r="AI15" s="543"/>
      <c r="AJ15" s="543"/>
      <c r="AK15" s="543"/>
      <c r="AL15" s="543"/>
      <c r="AM15" s="543"/>
      <c r="AN15" s="543"/>
      <c r="AO15" s="543"/>
      <c r="AP15" s="543"/>
      <c r="AQ15" s="543"/>
      <c r="AR15" s="543"/>
      <c r="AS15" s="543"/>
      <c r="AT15" s="543"/>
      <c r="AU15" s="543"/>
      <c r="AV15" s="543"/>
      <c r="AW15" s="543"/>
      <c r="AX15" s="543"/>
      <c r="AY15" s="543"/>
      <c r="AZ15" s="543"/>
      <c r="BA15" s="543"/>
      <c r="BB15" s="543"/>
      <c r="BC15" s="543"/>
      <c r="BD15" s="543"/>
      <c r="BE15" s="543"/>
      <c r="BF15" s="543"/>
      <c r="BG15" s="543"/>
      <c r="BH15" s="543"/>
      <c r="BI15" s="543"/>
      <c r="BJ15" s="543"/>
      <c r="BK15" s="543"/>
      <c r="BL15" s="543"/>
      <c r="BM15" s="543"/>
      <c r="BN15" s="543"/>
      <c r="BO15" s="543"/>
      <c r="BP15" s="543"/>
      <c r="BQ15" s="543"/>
      <c r="BR15" s="543"/>
      <c r="BS15" s="543"/>
      <c r="BT15" s="543"/>
      <c r="BU15" s="543"/>
      <c r="BV15" s="544"/>
      <c r="BW15" s="452" t="s">
        <v>892</v>
      </c>
      <c r="BX15" s="456"/>
      <c r="BY15" s="456"/>
      <c r="BZ15" s="453"/>
      <c r="CA15" s="541" t="s">
        <v>7</v>
      </c>
    </row>
    <row r="16" spans="1:80" ht="49.5" customHeight="1" x14ac:dyDescent="0.25">
      <c r="A16" s="460"/>
      <c r="B16" s="541"/>
      <c r="C16" s="541"/>
      <c r="D16" s="460"/>
      <c r="E16" s="542" t="s">
        <v>9</v>
      </c>
      <c r="F16" s="543"/>
      <c r="G16" s="543"/>
      <c r="H16" s="543"/>
      <c r="I16" s="543"/>
      <c r="J16" s="543"/>
      <c r="K16" s="543"/>
      <c r="L16" s="543"/>
      <c r="M16" s="543"/>
      <c r="N16" s="543"/>
      <c r="O16" s="543"/>
      <c r="P16" s="543"/>
      <c r="Q16" s="543"/>
      <c r="R16" s="543"/>
      <c r="S16" s="543"/>
      <c r="T16" s="543"/>
      <c r="U16" s="543"/>
      <c r="V16" s="543"/>
      <c r="W16" s="543"/>
      <c r="X16" s="543"/>
      <c r="Y16" s="543"/>
      <c r="Z16" s="543"/>
      <c r="AA16" s="543"/>
      <c r="AB16" s="543"/>
      <c r="AC16" s="543"/>
      <c r="AD16" s="543"/>
      <c r="AE16" s="543"/>
      <c r="AF16" s="543"/>
      <c r="AG16" s="543"/>
      <c r="AH16" s="543"/>
      <c r="AI16" s="543"/>
      <c r="AJ16" s="543"/>
      <c r="AK16" s="543"/>
      <c r="AL16" s="543"/>
      <c r="AM16" s="544"/>
      <c r="AN16" s="542" t="s">
        <v>10</v>
      </c>
      <c r="AO16" s="543"/>
      <c r="AP16" s="543"/>
      <c r="AQ16" s="543"/>
      <c r="AR16" s="543"/>
      <c r="AS16" s="543"/>
      <c r="AT16" s="543"/>
      <c r="AU16" s="543"/>
      <c r="AV16" s="543"/>
      <c r="AW16" s="543"/>
      <c r="AX16" s="543"/>
      <c r="AY16" s="543"/>
      <c r="AZ16" s="543"/>
      <c r="BA16" s="543"/>
      <c r="BB16" s="543"/>
      <c r="BC16" s="543"/>
      <c r="BD16" s="543"/>
      <c r="BE16" s="543"/>
      <c r="BF16" s="543"/>
      <c r="BG16" s="543"/>
      <c r="BH16" s="543"/>
      <c r="BI16" s="543"/>
      <c r="BJ16" s="543"/>
      <c r="BK16" s="543"/>
      <c r="BL16" s="543"/>
      <c r="BM16" s="543"/>
      <c r="BN16" s="543"/>
      <c r="BO16" s="543"/>
      <c r="BP16" s="543"/>
      <c r="BQ16" s="543"/>
      <c r="BR16" s="543"/>
      <c r="BS16" s="543"/>
      <c r="BT16" s="543"/>
      <c r="BU16" s="543"/>
      <c r="BV16" s="543"/>
      <c r="BW16" s="454"/>
      <c r="BX16" s="457"/>
      <c r="BY16" s="457"/>
      <c r="BZ16" s="455"/>
      <c r="CA16" s="541"/>
      <c r="CB16" s="257"/>
    </row>
    <row r="17" spans="1:80" ht="51.75" customHeight="1" x14ac:dyDescent="0.25">
      <c r="A17" s="460"/>
      <c r="B17" s="541"/>
      <c r="C17" s="541"/>
      <c r="D17" s="460"/>
      <c r="E17" s="546" t="s">
        <v>14</v>
      </c>
      <c r="F17" s="547"/>
      <c r="G17" s="547"/>
      <c r="H17" s="547"/>
      <c r="I17" s="547"/>
      <c r="J17" s="547"/>
      <c r="K17" s="548"/>
      <c r="L17" s="546" t="s">
        <v>87</v>
      </c>
      <c r="M17" s="547"/>
      <c r="N17" s="547"/>
      <c r="O17" s="547"/>
      <c r="P17" s="547"/>
      <c r="Q17" s="547"/>
      <c r="R17" s="548"/>
      <c r="S17" s="541" t="s">
        <v>88</v>
      </c>
      <c r="T17" s="541"/>
      <c r="U17" s="541"/>
      <c r="V17" s="541"/>
      <c r="W17" s="541"/>
      <c r="X17" s="541"/>
      <c r="Y17" s="541"/>
      <c r="Z17" s="541" t="s">
        <v>92</v>
      </c>
      <c r="AA17" s="541"/>
      <c r="AB17" s="541"/>
      <c r="AC17" s="541"/>
      <c r="AD17" s="541"/>
      <c r="AE17" s="541"/>
      <c r="AF17" s="541"/>
      <c r="AG17" s="545" t="s">
        <v>90</v>
      </c>
      <c r="AH17" s="545"/>
      <c r="AI17" s="545"/>
      <c r="AJ17" s="545"/>
      <c r="AK17" s="545"/>
      <c r="AL17" s="545"/>
      <c r="AM17" s="545"/>
      <c r="AN17" s="541" t="s">
        <v>14</v>
      </c>
      <c r="AO17" s="541"/>
      <c r="AP17" s="541"/>
      <c r="AQ17" s="541"/>
      <c r="AR17" s="541"/>
      <c r="AS17" s="541"/>
      <c r="AT17" s="541"/>
      <c r="AU17" s="546" t="s">
        <v>87</v>
      </c>
      <c r="AV17" s="547"/>
      <c r="AW17" s="547"/>
      <c r="AX17" s="547"/>
      <c r="AY17" s="547"/>
      <c r="AZ17" s="547"/>
      <c r="BA17" s="548"/>
      <c r="BB17" s="546" t="s">
        <v>88</v>
      </c>
      <c r="BC17" s="547"/>
      <c r="BD17" s="547"/>
      <c r="BE17" s="547"/>
      <c r="BF17" s="547"/>
      <c r="BG17" s="547"/>
      <c r="BH17" s="548"/>
      <c r="BI17" s="546" t="s">
        <v>92</v>
      </c>
      <c r="BJ17" s="547"/>
      <c r="BK17" s="547"/>
      <c r="BL17" s="547"/>
      <c r="BM17" s="547"/>
      <c r="BN17" s="547"/>
      <c r="BO17" s="548"/>
      <c r="BP17" s="542" t="s">
        <v>90</v>
      </c>
      <c r="BQ17" s="543"/>
      <c r="BR17" s="543"/>
      <c r="BS17" s="543"/>
      <c r="BT17" s="543"/>
      <c r="BU17" s="543"/>
      <c r="BV17" s="543"/>
      <c r="BW17" s="539"/>
      <c r="BX17" s="549"/>
      <c r="BY17" s="549"/>
      <c r="BZ17" s="540"/>
      <c r="CA17" s="541"/>
      <c r="CB17" s="257"/>
    </row>
    <row r="18" spans="1:80" ht="51.75" customHeight="1" x14ac:dyDescent="0.25">
      <c r="A18" s="460"/>
      <c r="B18" s="541"/>
      <c r="C18" s="541"/>
      <c r="D18" s="460"/>
      <c r="E18" s="258" t="s">
        <v>23</v>
      </c>
      <c r="F18" s="545" t="s">
        <v>22</v>
      </c>
      <c r="G18" s="545"/>
      <c r="H18" s="545"/>
      <c r="I18" s="545"/>
      <c r="J18" s="545"/>
      <c r="K18" s="545"/>
      <c r="L18" s="258" t="s">
        <v>23</v>
      </c>
      <c r="M18" s="545" t="s">
        <v>22</v>
      </c>
      <c r="N18" s="545"/>
      <c r="O18" s="545"/>
      <c r="P18" s="545"/>
      <c r="Q18" s="545"/>
      <c r="R18" s="545"/>
      <c r="S18" s="258" t="s">
        <v>23</v>
      </c>
      <c r="T18" s="545" t="s">
        <v>22</v>
      </c>
      <c r="U18" s="545"/>
      <c r="V18" s="545"/>
      <c r="W18" s="545"/>
      <c r="X18" s="545"/>
      <c r="Y18" s="545"/>
      <c r="Z18" s="258" t="s">
        <v>23</v>
      </c>
      <c r="AA18" s="545" t="s">
        <v>22</v>
      </c>
      <c r="AB18" s="545"/>
      <c r="AC18" s="545"/>
      <c r="AD18" s="545"/>
      <c r="AE18" s="545"/>
      <c r="AF18" s="545"/>
      <c r="AG18" s="258" t="s">
        <v>23</v>
      </c>
      <c r="AH18" s="545" t="s">
        <v>22</v>
      </c>
      <c r="AI18" s="545"/>
      <c r="AJ18" s="545"/>
      <c r="AK18" s="545"/>
      <c r="AL18" s="545"/>
      <c r="AM18" s="545"/>
      <c r="AN18" s="258" t="s">
        <v>23</v>
      </c>
      <c r="AO18" s="545" t="s">
        <v>22</v>
      </c>
      <c r="AP18" s="545"/>
      <c r="AQ18" s="545"/>
      <c r="AR18" s="545"/>
      <c r="AS18" s="545"/>
      <c r="AT18" s="545"/>
      <c r="AU18" s="258" t="s">
        <v>23</v>
      </c>
      <c r="AV18" s="545" t="s">
        <v>22</v>
      </c>
      <c r="AW18" s="545"/>
      <c r="AX18" s="545"/>
      <c r="AY18" s="545"/>
      <c r="AZ18" s="545"/>
      <c r="BA18" s="545"/>
      <c r="BB18" s="258" t="s">
        <v>23</v>
      </c>
      <c r="BC18" s="545" t="s">
        <v>22</v>
      </c>
      <c r="BD18" s="545"/>
      <c r="BE18" s="545"/>
      <c r="BF18" s="545"/>
      <c r="BG18" s="545"/>
      <c r="BH18" s="545"/>
      <c r="BI18" s="258" t="s">
        <v>23</v>
      </c>
      <c r="BJ18" s="545" t="s">
        <v>22</v>
      </c>
      <c r="BK18" s="545"/>
      <c r="BL18" s="545"/>
      <c r="BM18" s="545"/>
      <c r="BN18" s="545"/>
      <c r="BO18" s="545"/>
      <c r="BP18" s="258" t="s">
        <v>23</v>
      </c>
      <c r="BQ18" s="545" t="s">
        <v>22</v>
      </c>
      <c r="BR18" s="545"/>
      <c r="BS18" s="545"/>
      <c r="BT18" s="545"/>
      <c r="BU18" s="545"/>
      <c r="BV18" s="545"/>
      <c r="BW18" s="440" t="s">
        <v>23</v>
      </c>
      <c r="BX18" s="440"/>
      <c r="BY18" s="440" t="s">
        <v>22</v>
      </c>
      <c r="BZ18" s="440"/>
      <c r="CA18" s="541"/>
      <c r="CB18" s="257"/>
    </row>
    <row r="19" spans="1:80" ht="75" customHeight="1" x14ac:dyDescent="0.25">
      <c r="A19" s="461"/>
      <c r="B19" s="541"/>
      <c r="C19" s="541"/>
      <c r="D19" s="461"/>
      <c r="E19" s="227" t="s">
        <v>996</v>
      </c>
      <c r="F19" s="227" t="s">
        <v>996</v>
      </c>
      <c r="G19" s="149" t="s">
        <v>2</v>
      </c>
      <c r="H19" s="149" t="s">
        <v>3</v>
      </c>
      <c r="I19" s="149" t="s">
        <v>56</v>
      </c>
      <c r="J19" s="149" t="s">
        <v>1</v>
      </c>
      <c r="K19" s="149" t="s">
        <v>13</v>
      </c>
      <c r="L19" s="227" t="s">
        <v>996</v>
      </c>
      <c r="M19" s="227" t="s">
        <v>996</v>
      </c>
      <c r="N19" s="149" t="s">
        <v>2</v>
      </c>
      <c r="O19" s="149" t="s">
        <v>3</v>
      </c>
      <c r="P19" s="149" t="s">
        <v>56</v>
      </c>
      <c r="Q19" s="149" t="s">
        <v>1</v>
      </c>
      <c r="R19" s="149" t="s">
        <v>13</v>
      </c>
      <c r="S19" s="227" t="s">
        <v>996</v>
      </c>
      <c r="T19" s="227" t="s">
        <v>996</v>
      </c>
      <c r="U19" s="149" t="s">
        <v>2</v>
      </c>
      <c r="V19" s="149" t="s">
        <v>3</v>
      </c>
      <c r="W19" s="149" t="s">
        <v>56</v>
      </c>
      <c r="X19" s="149" t="s">
        <v>1</v>
      </c>
      <c r="Y19" s="149" t="s">
        <v>13</v>
      </c>
      <c r="Z19" s="227" t="s">
        <v>996</v>
      </c>
      <c r="AA19" s="227" t="s">
        <v>996</v>
      </c>
      <c r="AB19" s="149" t="s">
        <v>2</v>
      </c>
      <c r="AC19" s="149" t="s">
        <v>3</v>
      </c>
      <c r="AD19" s="149" t="s">
        <v>56</v>
      </c>
      <c r="AE19" s="149" t="s">
        <v>1</v>
      </c>
      <c r="AF19" s="149" t="s">
        <v>13</v>
      </c>
      <c r="AG19" s="227" t="s">
        <v>996</v>
      </c>
      <c r="AH19" s="227" t="s">
        <v>996</v>
      </c>
      <c r="AI19" s="149" t="s">
        <v>2</v>
      </c>
      <c r="AJ19" s="149" t="s">
        <v>3</v>
      </c>
      <c r="AK19" s="149" t="s">
        <v>56</v>
      </c>
      <c r="AL19" s="149" t="s">
        <v>1</v>
      </c>
      <c r="AM19" s="149" t="s">
        <v>13</v>
      </c>
      <c r="AN19" s="227" t="s">
        <v>996</v>
      </c>
      <c r="AO19" s="227" t="s">
        <v>996</v>
      </c>
      <c r="AP19" s="149" t="s">
        <v>2</v>
      </c>
      <c r="AQ19" s="149" t="s">
        <v>3</v>
      </c>
      <c r="AR19" s="149" t="s">
        <v>56</v>
      </c>
      <c r="AS19" s="149" t="s">
        <v>1</v>
      </c>
      <c r="AT19" s="149" t="s">
        <v>13</v>
      </c>
      <c r="AU19" s="227" t="s">
        <v>996</v>
      </c>
      <c r="AV19" s="227" t="s">
        <v>996</v>
      </c>
      <c r="AW19" s="149" t="s">
        <v>2</v>
      </c>
      <c r="AX19" s="149" t="s">
        <v>3</v>
      </c>
      <c r="AY19" s="149" t="s">
        <v>56</v>
      </c>
      <c r="AZ19" s="149" t="s">
        <v>1</v>
      </c>
      <c r="BA19" s="149" t="s">
        <v>13</v>
      </c>
      <c r="BB19" s="227" t="s">
        <v>996</v>
      </c>
      <c r="BC19" s="227" t="s">
        <v>996</v>
      </c>
      <c r="BD19" s="149" t="s">
        <v>2</v>
      </c>
      <c r="BE19" s="149" t="s">
        <v>3</v>
      </c>
      <c r="BF19" s="149" t="s">
        <v>56</v>
      </c>
      <c r="BG19" s="149" t="s">
        <v>1</v>
      </c>
      <c r="BH19" s="149" t="s">
        <v>13</v>
      </c>
      <c r="BI19" s="227" t="s">
        <v>996</v>
      </c>
      <c r="BJ19" s="227" t="s">
        <v>996</v>
      </c>
      <c r="BK19" s="149" t="s">
        <v>2</v>
      </c>
      <c r="BL19" s="149" t="s">
        <v>3</v>
      </c>
      <c r="BM19" s="149" t="s">
        <v>56</v>
      </c>
      <c r="BN19" s="149" t="s">
        <v>1</v>
      </c>
      <c r="BO19" s="149" t="s">
        <v>13</v>
      </c>
      <c r="BP19" s="227" t="s">
        <v>996</v>
      </c>
      <c r="BQ19" s="227" t="s">
        <v>996</v>
      </c>
      <c r="BR19" s="149" t="s">
        <v>2</v>
      </c>
      <c r="BS19" s="149" t="s">
        <v>3</v>
      </c>
      <c r="BT19" s="149" t="s">
        <v>56</v>
      </c>
      <c r="BU19" s="149" t="s">
        <v>1</v>
      </c>
      <c r="BV19" s="149" t="s">
        <v>13</v>
      </c>
      <c r="BW19" s="229" t="s">
        <v>998</v>
      </c>
      <c r="BX19" s="178" t="s">
        <v>8</v>
      </c>
      <c r="BY19" s="229" t="s">
        <v>998</v>
      </c>
      <c r="BZ19" s="178" t="s">
        <v>8</v>
      </c>
      <c r="CA19" s="541"/>
      <c r="CB19" s="257"/>
    </row>
    <row r="20" spans="1:80" x14ac:dyDescent="0.25">
      <c r="A20" s="203">
        <v>1</v>
      </c>
      <c r="B20" s="203">
        <v>2</v>
      </c>
      <c r="C20" s="203">
        <v>3</v>
      </c>
      <c r="D20" s="203">
        <v>4</v>
      </c>
      <c r="E20" s="259" t="s">
        <v>96</v>
      </c>
      <c r="F20" s="203" t="s">
        <v>97</v>
      </c>
      <c r="G20" s="203" t="s">
        <v>98</v>
      </c>
      <c r="H20" s="203" t="s">
        <v>99</v>
      </c>
      <c r="I20" s="203" t="s">
        <v>100</v>
      </c>
      <c r="J20" s="203" t="s">
        <v>101</v>
      </c>
      <c r="K20" s="203" t="s">
        <v>102</v>
      </c>
      <c r="L20" s="203" t="s">
        <v>103</v>
      </c>
      <c r="M20" s="203" t="s">
        <v>104</v>
      </c>
      <c r="N20" s="203" t="s">
        <v>105</v>
      </c>
      <c r="O20" s="203" t="s">
        <v>106</v>
      </c>
      <c r="P20" s="203" t="s">
        <v>107</v>
      </c>
      <c r="Q20" s="203" t="s">
        <v>108</v>
      </c>
      <c r="R20" s="203" t="s">
        <v>109</v>
      </c>
      <c r="S20" s="203" t="s">
        <v>110</v>
      </c>
      <c r="T20" s="203" t="s">
        <v>111</v>
      </c>
      <c r="U20" s="203" t="s">
        <v>112</v>
      </c>
      <c r="V20" s="203" t="s">
        <v>113</v>
      </c>
      <c r="W20" s="203" t="s">
        <v>114</v>
      </c>
      <c r="X20" s="203" t="s">
        <v>115</v>
      </c>
      <c r="Y20" s="203" t="s">
        <v>116</v>
      </c>
      <c r="Z20" s="203" t="s">
        <v>117</v>
      </c>
      <c r="AA20" s="203" t="s">
        <v>118</v>
      </c>
      <c r="AB20" s="203" t="s">
        <v>119</v>
      </c>
      <c r="AC20" s="203" t="s">
        <v>120</v>
      </c>
      <c r="AD20" s="203" t="s">
        <v>121</v>
      </c>
      <c r="AE20" s="203" t="s">
        <v>122</v>
      </c>
      <c r="AF20" s="203" t="s">
        <v>123</v>
      </c>
      <c r="AG20" s="203" t="s">
        <v>124</v>
      </c>
      <c r="AH20" s="203" t="s">
        <v>125</v>
      </c>
      <c r="AI20" s="203" t="s">
        <v>126</v>
      </c>
      <c r="AJ20" s="203" t="s">
        <v>127</v>
      </c>
      <c r="AK20" s="203" t="s">
        <v>128</v>
      </c>
      <c r="AL20" s="203" t="s">
        <v>129</v>
      </c>
      <c r="AM20" s="203" t="s">
        <v>130</v>
      </c>
      <c r="AN20" s="203" t="s">
        <v>131</v>
      </c>
      <c r="AO20" s="203" t="s">
        <v>132</v>
      </c>
      <c r="AP20" s="203" t="s">
        <v>133</v>
      </c>
      <c r="AQ20" s="203" t="s">
        <v>134</v>
      </c>
      <c r="AR20" s="203" t="s">
        <v>135</v>
      </c>
      <c r="AS20" s="203" t="s">
        <v>136</v>
      </c>
      <c r="AT20" s="203" t="s">
        <v>137</v>
      </c>
      <c r="AU20" s="203" t="s">
        <v>138</v>
      </c>
      <c r="AV20" s="203" t="s">
        <v>139</v>
      </c>
      <c r="AW20" s="203" t="s">
        <v>140</v>
      </c>
      <c r="AX20" s="260" t="s">
        <v>141</v>
      </c>
      <c r="AY20" s="203" t="s">
        <v>142</v>
      </c>
      <c r="AZ20" s="203" t="s">
        <v>143</v>
      </c>
      <c r="BA20" s="203" t="s">
        <v>144</v>
      </c>
      <c r="BB20" s="203" t="s">
        <v>145</v>
      </c>
      <c r="BC20" s="203" t="s">
        <v>146</v>
      </c>
      <c r="BD20" s="203" t="s">
        <v>147</v>
      </c>
      <c r="BE20" s="203" t="s">
        <v>148</v>
      </c>
      <c r="BF20" s="203" t="s">
        <v>149</v>
      </c>
      <c r="BG20" s="203" t="s">
        <v>150</v>
      </c>
      <c r="BH20" s="203" t="s">
        <v>151</v>
      </c>
      <c r="BI20" s="203" t="s">
        <v>152</v>
      </c>
      <c r="BJ20" s="203" t="s">
        <v>153</v>
      </c>
      <c r="BK20" s="203" t="s">
        <v>154</v>
      </c>
      <c r="BL20" s="203" t="s">
        <v>155</v>
      </c>
      <c r="BM20" s="203" t="s">
        <v>156</v>
      </c>
      <c r="BN20" s="203" t="s">
        <v>157</v>
      </c>
      <c r="BO20" s="203" t="s">
        <v>158</v>
      </c>
      <c r="BP20" s="203" t="s">
        <v>159</v>
      </c>
      <c r="BQ20" s="203" t="s">
        <v>160</v>
      </c>
      <c r="BR20" s="203" t="s">
        <v>161</v>
      </c>
      <c r="BS20" s="203" t="s">
        <v>162</v>
      </c>
      <c r="BT20" s="203" t="s">
        <v>163</v>
      </c>
      <c r="BU20" s="203" t="s">
        <v>164</v>
      </c>
      <c r="BV20" s="203" t="s">
        <v>165</v>
      </c>
      <c r="BW20" s="203">
        <v>7</v>
      </c>
      <c r="BX20" s="203">
        <f>BW20+1</f>
        <v>8</v>
      </c>
      <c r="BY20" s="203">
        <f>BX20+1</f>
        <v>9</v>
      </c>
      <c r="BZ20" s="203">
        <f>BY20+1</f>
        <v>10</v>
      </c>
      <c r="CA20" s="203">
        <f>BZ20+1</f>
        <v>11</v>
      </c>
      <c r="CB20" s="50"/>
    </row>
    <row r="21" spans="1:80" x14ac:dyDescent="0.25">
      <c r="A21" s="203"/>
      <c r="B21" s="203"/>
      <c r="C21" s="203"/>
      <c r="D21" s="203"/>
      <c r="E21" s="259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60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203"/>
      <c r="BK21" s="203"/>
      <c r="BL21" s="203"/>
      <c r="BM21" s="203"/>
      <c r="BN21" s="203"/>
      <c r="BO21" s="203"/>
      <c r="BP21" s="203"/>
      <c r="BQ21" s="203"/>
      <c r="BR21" s="203"/>
      <c r="BS21" s="203"/>
      <c r="BT21" s="203"/>
      <c r="BU21" s="203"/>
      <c r="BV21" s="203"/>
      <c r="BW21" s="203"/>
      <c r="BX21" s="203"/>
      <c r="BY21" s="203"/>
      <c r="BZ21" s="203"/>
      <c r="CA21" s="203"/>
      <c r="CB21" s="50"/>
    </row>
    <row r="22" spans="1:80" s="153" customFormat="1" x14ac:dyDescent="0.25">
      <c r="A22" s="444" t="s">
        <v>186</v>
      </c>
      <c r="B22" s="533"/>
      <c r="C22" s="445"/>
      <c r="D22" s="204"/>
      <c r="E22" s="204"/>
      <c r="F22" s="204"/>
      <c r="G22" s="204"/>
      <c r="H22" s="204"/>
      <c r="I22" s="20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4"/>
      <c r="BO22" s="214"/>
      <c r="BP22" s="214"/>
      <c r="BQ22" s="214"/>
      <c r="BR22" s="214"/>
      <c r="BS22" s="214"/>
      <c r="BT22" s="214"/>
      <c r="BU22" s="214"/>
      <c r="BV22" s="214"/>
      <c r="BW22" s="214"/>
      <c r="BX22" s="214"/>
      <c r="BY22" s="214"/>
      <c r="BZ22" s="214"/>
      <c r="CA22" s="152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32"/>
  <sheetViews>
    <sheetView view="pageBreakPreview" zoomScale="80" zoomScaleNormal="60" zoomScaleSheetLayoutView="80" workbookViewId="0">
      <selection activeCell="H27" sqref="H27"/>
    </sheetView>
  </sheetViews>
  <sheetFormatPr defaultRowHeight="15.75" x14ac:dyDescent="0.2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 x14ac:dyDescent="0.2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9" t="s">
        <v>68</v>
      </c>
    </row>
    <row r="2" spans="1:34" ht="18.75" x14ac:dyDescent="0.3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8" t="s">
        <v>0</v>
      </c>
    </row>
    <row r="3" spans="1:34" ht="18.75" x14ac:dyDescent="0.3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8" t="s">
        <v>968</v>
      </c>
    </row>
    <row r="4" spans="1:34" s="28" customFormat="1" ht="40.5" customHeight="1" x14ac:dyDescent="0.25">
      <c r="A4" s="467" t="s">
        <v>967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</row>
    <row r="5" spans="1:34" s="9" customFormat="1" ht="18.75" customHeight="1" x14ac:dyDescent="0.3">
      <c r="A5" s="441" t="s">
        <v>189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441"/>
      <c r="AC5" s="441"/>
      <c r="AD5" s="441"/>
      <c r="AE5" s="441"/>
      <c r="AF5" s="441"/>
      <c r="AG5" s="441"/>
      <c r="AH5" s="441"/>
    </row>
    <row r="6" spans="1:34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</row>
    <row r="7" spans="1:34" s="9" customFormat="1" ht="18.75" customHeight="1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441"/>
      <c r="Z7" s="441"/>
      <c r="AA7" s="441"/>
      <c r="AB7" s="441"/>
      <c r="AC7" s="441"/>
      <c r="AD7" s="441"/>
      <c r="AE7" s="441"/>
      <c r="AF7" s="441"/>
      <c r="AG7" s="441"/>
      <c r="AH7" s="441"/>
    </row>
    <row r="8" spans="1:34" x14ac:dyDescent="0.25">
      <c r="A8" s="433" t="s">
        <v>77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433"/>
      <c r="AE8" s="433"/>
      <c r="AF8" s="433"/>
      <c r="AG8" s="433"/>
      <c r="AH8" s="433"/>
    </row>
    <row r="9" spans="1:34" x14ac:dyDescent="0.25">
      <c r="A9" s="173"/>
      <c r="B9" s="173"/>
      <c r="C9" s="173"/>
      <c r="D9" s="173"/>
      <c r="E9" s="173"/>
      <c r="F9" s="173"/>
      <c r="G9" s="173"/>
      <c r="H9" s="173"/>
      <c r="I9" s="173"/>
    </row>
    <row r="10" spans="1:34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442"/>
      <c r="W10" s="442"/>
      <c r="X10" s="442"/>
      <c r="Y10" s="442"/>
      <c r="Z10" s="442"/>
      <c r="AA10" s="442"/>
      <c r="AB10" s="442"/>
      <c r="AC10" s="442"/>
      <c r="AD10" s="442"/>
      <c r="AE10" s="442"/>
      <c r="AF10" s="442"/>
      <c r="AG10" s="442"/>
      <c r="AH10" s="442"/>
    </row>
    <row r="12" spans="1:34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38"/>
      <c r="X12" s="438"/>
      <c r="Y12" s="438"/>
      <c r="Z12" s="438"/>
      <c r="AA12" s="438"/>
      <c r="AB12" s="438"/>
      <c r="AC12" s="438"/>
      <c r="AD12" s="438"/>
      <c r="AE12" s="438"/>
      <c r="AF12" s="438"/>
      <c r="AG12" s="438"/>
      <c r="AH12" s="438"/>
    </row>
    <row r="13" spans="1:34" x14ac:dyDescent="0.25">
      <c r="A13" s="433" t="s">
        <v>170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433"/>
      <c r="Y13" s="433"/>
      <c r="Z13" s="433"/>
      <c r="AA13" s="433"/>
      <c r="AB13" s="433"/>
      <c r="AC13" s="433"/>
      <c r="AD13" s="433"/>
      <c r="AE13" s="433"/>
      <c r="AF13" s="433"/>
      <c r="AG13" s="433"/>
      <c r="AH13" s="433"/>
    </row>
    <row r="14" spans="1:34" ht="18.75" x14ac:dyDescent="0.3">
      <c r="A14" s="551"/>
      <c r="B14" s="551"/>
      <c r="C14" s="551"/>
      <c r="D14" s="551"/>
      <c r="E14" s="551"/>
      <c r="F14" s="551"/>
      <c r="G14" s="551"/>
      <c r="H14" s="551"/>
      <c r="I14" s="55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</row>
    <row r="15" spans="1:34" ht="33" customHeight="1" x14ac:dyDescent="0.25">
      <c r="A15" s="459" t="s">
        <v>75</v>
      </c>
      <c r="B15" s="462" t="s">
        <v>20</v>
      </c>
      <c r="C15" s="462" t="s">
        <v>5</v>
      </c>
      <c r="D15" s="459" t="s">
        <v>187</v>
      </c>
      <c r="E15" s="479" t="s">
        <v>942</v>
      </c>
      <c r="F15" s="480"/>
      <c r="G15" s="480"/>
      <c r="H15" s="480"/>
      <c r="I15" s="480"/>
      <c r="J15" s="480"/>
      <c r="K15" s="480"/>
      <c r="L15" s="480"/>
      <c r="M15" s="480"/>
      <c r="N15" s="480"/>
      <c r="O15" s="480"/>
      <c r="P15" s="480"/>
      <c r="Q15" s="480"/>
      <c r="R15" s="480"/>
      <c r="S15" s="480"/>
      <c r="T15" s="480"/>
      <c r="U15" s="480"/>
      <c r="V15" s="480"/>
      <c r="W15" s="480"/>
      <c r="X15" s="480"/>
      <c r="Y15" s="480"/>
      <c r="Z15" s="480"/>
      <c r="AA15" s="480"/>
      <c r="AB15" s="480"/>
      <c r="AC15" s="480"/>
      <c r="AD15" s="480"/>
      <c r="AE15" s="480"/>
      <c r="AF15" s="480"/>
      <c r="AG15" s="480"/>
      <c r="AH15" s="481"/>
    </row>
    <row r="16" spans="1:34" ht="33" customHeight="1" x14ac:dyDescent="0.25">
      <c r="A16" s="460"/>
      <c r="B16" s="462"/>
      <c r="C16" s="462"/>
      <c r="D16" s="460"/>
      <c r="E16" s="482"/>
      <c r="F16" s="483"/>
      <c r="G16" s="483"/>
      <c r="H16" s="483"/>
      <c r="I16" s="483"/>
      <c r="J16" s="483"/>
      <c r="K16" s="483"/>
      <c r="L16" s="483"/>
      <c r="M16" s="483"/>
      <c r="N16" s="483"/>
      <c r="O16" s="483"/>
      <c r="P16" s="483"/>
      <c r="Q16" s="483"/>
      <c r="R16" s="483"/>
      <c r="S16" s="483"/>
      <c r="T16" s="483"/>
      <c r="U16" s="483"/>
      <c r="V16" s="483"/>
      <c r="W16" s="483"/>
      <c r="X16" s="483"/>
      <c r="Y16" s="483"/>
      <c r="Z16" s="483"/>
      <c r="AA16" s="483"/>
      <c r="AB16" s="483"/>
      <c r="AC16" s="483"/>
      <c r="AD16" s="483"/>
      <c r="AE16" s="483"/>
      <c r="AF16" s="483"/>
      <c r="AG16" s="483"/>
      <c r="AH16" s="484"/>
    </row>
    <row r="17" spans="1:34" ht="37.5" customHeight="1" x14ac:dyDescent="0.25">
      <c r="A17" s="460"/>
      <c r="B17" s="462"/>
      <c r="C17" s="462"/>
      <c r="D17" s="460"/>
      <c r="E17" s="458" t="s">
        <v>9</v>
      </c>
      <c r="F17" s="458"/>
      <c r="G17" s="458"/>
      <c r="H17" s="458"/>
      <c r="I17" s="458"/>
      <c r="J17" s="458" t="s">
        <v>10</v>
      </c>
      <c r="K17" s="458"/>
      <c r="L17" s="458"/>
      <c r="M17" s="458"/>
      <c r="N17" s="458"/>
      <c r="O17" s="458"/>
      <c r="P17" s="458"/>
      <c r="Q17" s="458"/>
      <c r="R17" s="458"/>
      <c r="S17" s="458"/>
      <c r="T17" s="458"/>
      <c r="U17" s="458"/>
      <c r="V17" s="458"/>
      <c r="W17" s="458"/>
      <c r="X17" s="458"/>
      <c r="Y17" s="458"/>
      <c r="Z17" s="458"/>
      <c r="AA17" s="458"/>
      <c r="AB17" s="458"/>
      <c r="AC17" s="458"/>
      <c r="AD17" s="458"/>
      <c r="AE17" s="458"/>
      <c r="AF17" s="458"/>
      <c r="AG17" s="458"/>
      <c r="AH17" s="458"/>
    </row>
    <row r="18" spans="1:34" ht="30" customHeight="1" x14ac:dyDescent="0.25">
      <c r="A18" s="460"/>
      <c r="B18" s="462"/>
      <c r="C18" s="462"/>
      <c r="D18" s="460"/>
      <c r="E18" s="458" t="s">
        <v>57</v>
      </c>
      <c r="F18" s="458"/>
      <c r="G18" s="458"/>
      <c r="H18" s="458"/>
      <c r="I18" s="458"/>
      <c r="J18" s="458" t="s">
        <v>14</v>
      </c>
      <c r="K18" s="458"/>
      <c r="L18" s="458"/>
      <c r="M18" s="458"/>
      <c r="N18" s="458"/>
      <c r="O18" s="458" t="s">
        <v>87</v>
      </c>
      <c r="P18" s="458"/>
      <c r="Q18" s="458"/>
      <c r="R18" s="458"/>
      <c r="S18" s="458"/>
      <c r="T18" s="458" t="s">
        <v>88</v>
      </c>
      <c r="U18" s="458"/>
      <c r="V18" s="458"/>
      <c r="W18" s="458"/>
      <c r="X18" s="458"/>
      <c r="Y18" s="458" t="s">
        <v>89</v>
      </c>
      <c r="Z18" s="458"/>
      <c r="AA18" s="458"/>
      <c r="AB18" s="458"/>
      <c r="AC18" s="458"/>
      <c r="AD18" s="458" t="s">
        <v>90</v>
      </c>
      <c r="AE18" s="458"/>
      <c r="AF18" s="458"/>
      <c r="AG18" s="458"/>
      <c r="AH18" s="458"/>
    </row>
    <row r="19" spans="1:34" ht="76.5" customHeight="1" x14ac:dyDescent="0.25">
      <c r="A19" s="461"/>
      <c r="B19" s="462"/>
      <c r="C19" s="462"/>
      <c r="D19" s="461"/>
      <c r="E19" s="55" t="s">
        <v>2</v>
      </c>
      <c r="F19" s="55" t="s">
        <v>3</v>
      </c>
      <c r="G19" s="180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180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180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180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180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180" t="s">
        <v>56</v>
      </c>
      <c r="AG19" s="55" t="s">
        <v>1</v>
      </c>
      <c r="AH19" s="55" t="s">
        <v>13</v>
      </c>
    </row>
    <row r="20" spans="1:34" x14ac:dyDescent="0.25">
      <c r="A20" s="208">
        <v>1</v>
      </c>
      <c r="B20" s="208">
        <v>2</v>
      </c>
      <c r="C20" s="208">
        <v>3</v>
      </c>
      <c r="D20" s="208">
        <v>4</v>
      </c>
      <c r="E20" s="208" t="s">
        <v>96</v>
      </c>
      <c r="F20" s="208" t="s">
        <v>97</v>
      </c>
      <c r="G20" s="208" t="s">
        <v>98</v>
      </c>
      <c r="H20" s="208" t="s">
        <v>99</v>
      </c>
      <c r="I20" s="208" t="s">
        <v>100</v>
      </c>
      <c r="J20" s="208" t="s">
        <v>131</v>
      </c>
      <c r="K20" s="208" t="s">
        <v>132</v>
      </c>
      <c r="L20" s="208" t="s">
        <v>133</v>
      </c>
      <c r="M20" s="208" t="s">
        <v>134</v>
      </c>
      <c r="N20" s="208" t="s">
        <v>135</v>
      </c>
      <c r="O20" s="208" t="s">
        <v>172</v>
      </c>
      <c r="P20" s="208" t="s">
        <v>173</v>
      </c>
      <c r="Q20" s="208" t="s">
        <v>174</v>
      </c>
      <c r="R20" s="208" t="s">
        <v>175</v>
      </c>
      <c r="S20" s="208" t="s">
        <v>264</v>
      </c>
      <c r="T20" s="208" t="s">
        <v>905</v>
      </c>
      <c r="U20" s="208" t="s">
        <v>906</v>
      </c>
      <c r="V20" s="208" t="s">
        <v>907</v>
      </c>
      <c r="W20" s="208" t="s">
        <v>908</v>
      </c>
      <c r="X20" s="208" t="s">
        <v>909</v>
      </c>
      <c r="Y20" s="208" t="s">
        <v>910</v>
      </c>
      <c r="Z20" s="208" t="s">
        <v>911</v>
      </c>
      <c r="AA20" s="208" t="s">
        <v>912</v>
      </c>
      <c r="AB20" s="208" t="s">
        <v>913</v>
      </c>
      <c r="AC20" s="208" t="s">
        <v>914</v>
      </c>
      <c r="AD20" s="208" t="s">
        <v>915</v>
      </c>
      <c r="AE20" s="208" t="s">
        <v>916</v>
      </c>
      <c r="AF20" s="208" t="s">
        <v>917</v>
      </c>
      <c r="AG20" s="208" t="s">
        <v>918</v>
      </c>
      <c r="AH20" s="208" t="s">
        <v>919</v>
      </c>
    </row>
    <row r="21" spans="1:34" x14ac:dyDescent="0.2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</row>
    <row r="22" spans="1:34" x14ac:dyDescent="0.25">
      <c r="A22" s="420" t="s">
        <v>186</v>
      </c>
      <c r="B22" s="421"/>
      <c r="C22" s="422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</row>
    <row r="23" spans="1:34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1:34" s="9" customFormat="1" ht="48" customHeight="1" x14ac:dyDescent="0.25">
      <c r="A24" s="550" t="s">
        <v>167</v>
      </c>
      <c r="B24" s="550"/>
      <c r="C24" s="550"/>
      <c r="D24" s="550"/>
      <c r="E24" s="550"/>
      <c r="F24" s="550"/>
      <c r="G24" s="550"/>
      <c r="H24" s="550"/>
      <c r="I24" s="550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</row>
    <row r="27" spans="1:3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1:3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29" spans="1:3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</row>
    <row r="30" spans="1:34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</row>
    <row r="31" spans="1:3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</row>
    <row r="32" spans="1:34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24:I2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topLeftCell="Y1" zoomScale="60" zoomScaleNormal="60" workbookViewId="0">
      <selection activeCell="H27" sqref="H27"/>
    </sheetView>
  </sheetViews>
  <sheetFormatPr defaultRowHeight="15.75" x14ac:dyDescent="0.2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74" width="5.875" style="6" customWidth="1"/>
    <col min="75" max="81" width="6.125" style="6" customWidth="1"/>
    <col min="82" max="82" width="16" style="6" customWidth="1"/>
    <col min="83" max="16384" width="9" style="6"/>
  </cols>
  <sheetData>
    <row r="1" spans="1:82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29" t="s">
        <v>69</v>
      </c>
    </row>
    <row r="2" spans="1:82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38" t="s">
        <v>0</v>
      </c>
    </row>
    <row r="3" spans="1:82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38" t="s">
        <v>968</v>
      </c>
    </row>
    <row r="4" spans="1:82" s="28" customFormat="1" ht="18.75" customHeight="1" x14ac:dyDescent="0.25">
      <c r="A4" s="467" t="s">
        <v>948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  <c r="AK4" s="467"/>
      <c r="AL4" s="467"/>
      <c r="AM4" s="467"/>
    </row>
    <row r="5" spans="1:82" s="9" customFormat="1" ht="18.75" customHeight="1" x14ac:dyDescent="0.3">
      <c r="A5" s="441" t="s">
        <v>189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441"/>
      <c r="AC5" s="441"/>
      <c r="AD5" s="441"/>
      <c r="AE5" s="441"/>
      <c r="AF5" s="441"/>
      <c r="AG5" s="441"/>
      <c r="AH5" s="441"/>
      <c r="AI5" s="441"/>
      <c r="AJ5" s="441"/>
      <c r="AK5" s="441"/>
      <c r="AL5" s="441"/>
      <c r="AM5" s="441"/>
    </row>
    <row r="6" spans="1:82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</row>
    <row r="7" spans="1:82" s="9" customFormat="1" ht="18.75" customHeight="1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441"/>
      <c r="Z7" s="441"/>
      <c r="AA7" s="441"/>
      <c r="AB7" s="441"/>
      <c r="AC7" s="441"/>
      <c r="AD7" s="441"/>
      <c r="AE7" s="441"/>
      <c r="AF7" s="441"/>
      <c r="AG7" s="441"/>
      <c r="AH7" s="441"/>
      <c r="AI7" s="441"/>
      <c r="AJ7" s="441"/>
      <c r="AK7" s="441"/>
      <c r="AL7" s="441"/>
      <c r="AM7" s="441"/>
    </row>
    <row r="8" spans="1:82" ht="15.75" customHeight="1" x14ac:dyDescent="0.25">
      <c r="A8" s="491" t="s">
        <v>94</v>
      </c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1"/>
      <c r="M8" s="491"/>
      <c r="N8" s="491"/>
      <c r="O8" s="491"/>
      <c r="P8" s="491"/>
      <c r="Q8" s="491"/>
      <c r="R8" s="491"/>
      <c r="S8" s="491"/>
      <c r="T8" s="491"/>
      <c r="U8" s="491"/>
      <c r="V8" s="491"/>
      <c r="W8" s="491"/>
      <c r="X8" s="491"/>
      <c r="Y8" s="491"/>
      <c r="Z8" s="491"/>
      <c r="AA8" s="491"/>
      <c r="AB8" s="491"/>
      <c r="AC8" s="491"/>
      <c r="AD8" s="491"/>
      <c r="AE8" s="491"/>
      <c r="AF8" s="491"/>
      <c r="AG8" s="491"/>
      <c r="AH8" s="491"/>
      <c r="AI8" s="491"/>
      <c r="AJ8" s="491"/>
      <c r="AK8" s="491"/>
      <c r="AL8" s="491"/>
      <c r="AM8" s="491"/>
    </row>
    <row r="9" spans="1:82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</row>
    <row r="10" spans="1:82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442"/>
      <c r="W10" s="442"/>
      <c r="X10" s="442"/>
      <c r="Y10" s="442"/>
      <c r="Z10" s="442"/>
      <c r="AA10" s="442"/>
      <c r="AB10" s="442"/>
      <c r="AC10" s="442"/>
      <c r="AD10" s="442"/>
      <c r="AE10" s="442"/>
      <c r="AF10" s="442"/>
      <c r="AG10" s="442"/>
      <c r="AH10" s="442"/>
      <c r="AI10" s="442"/>
      <c r="AJ10" s="442"/>
      <c r="AK10" s="442"/>
      <c r="AL10" s="442"/>
      <c r="AM10" s="442"/>
    </row>
    <row r="11" spans="1:82" ht="18.75" x14ac:dyDescent="0.3">
      <c r="AB11" s="38"/>
    </row>
    <row r="12" spans="1:82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38"/>
      <c r="X12" s="438"/>
      <c r="Y12" s="438"/>
      <c r="Z12" s="438"/>
      <c r="AA12" s="438"/>
      <c r="AB12" s="438"/>
      <c r="AC12" s="438"/>
      <c r="AD12" s="438"/>
      <c r="AE12" s="438"/>
      <c r="AF12" s="438"/>
      <c r="AG12" s="438"/>
      <c r="AH12" s="438"/>
      <c r="AI12" s="438"/>
      <c r="AJ12" s="438"/>
      <c r="AK12" s="438"/>
      <c r="AL12" s="438"/>
      <c r="AM12" s="438"/>
    </row>
    <row r="13" spans="1:82" x14ac:dyDescent="0.25">
      <c r="A13" s="433" t="s">
        <v>78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433"/>
      <c r="Y13" s="433"/>
      <c r="Z13" s="433"/>
      <c r="AA13" s="433"/>
      <c r="AB13" s="433"/>
      <c r="AC13" s="433"/>
      <c r="AD13" s="433"/>
      <c r="AE13" s="433"/>
      <c r="AF13" s="433"/>
      <c r="AG13" s="433"/>
      <c r="AH13" s="433"/>
      <c r="AI13" s="433"/>
      <c r="AJ13" s="433"/>
      <c r="AK13" s="433"/>
      <c r="AL13" s="433"/>
      <c r="AM13" s="433"/>
    </row>
    <row r="14" spans="1:82" ht="18.75" x14ac:dyDescent="0.3">
      <c r="A14" s="551"/>
      <c r="B14" s="551"/>
      <c r="C14" s="551"/>
      <c r="D14" s="551"/>
      <c r="E14" s="551"/>
      <c r="F14" s="551"/>
      <c r="G14" s="551"/>
      <c r="H14" s="551"/>
      <c r="I14" s="551"/>
      <c r="J14" s="551"/>
      <c r="K14" s="551"/>
      <c r="L14" s="551"/>
      <c r="M14" s="551"/>
      <c r="N14" s="551"/>
      <c r="O14" s="551"/>
      <c r="P14" s="551"/>
      <c r="Q14" s="551"/>
      <c r="R14" s="551"/>
      <c r="S14" s="551"/>
      <c r="T14" s="551"/>
      <c r="U14" s="551"/>
      <c r="V14" s="551"/>
      <c r="W14" s="551"/>
      <c r="X14" s="551"/>
      <c r="Y14" s="551"/>
      <c r="Z14" s="551"/>
      <c r="AA14" s="551"/>
      <c r="AB14" s="551"/>
      <c r="AC14" s="551"/>
      <c r="AD14" s="551"/>
      <c r="AE14" s="551"/>
      <c r="AF14" s="551"/>
      <c r="AG14" s="551"/>
      <c r="AH14" s="551"/>
      <c r="AI14" s="551"/>
      <c r="AJ14" s="551"/>
      <c r="AK14" s="551"/>
      <c r="AL14" s="551"/>
      <c r="AM14" s="551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1"/>
      <c r="BA14" s="261"/>
      <c r="BB14" s="261"/>
      <c r="BC14" s="261"/>
      <c r="BD14" s="261"/>
      <c r="BE14" s="261"/>
      <c r="BF14" s="261"/>
      <c r="BG14" s="261"/>
      <c r="BH14" s="261"/>
      <c r="BI14" s="261"/>
      <c r="BJ14" s="261"/>
      <c r="BK14" s="261"/>
      <c r="BL14" s="261"/>
      <c r="BM14" s="261"/>
      <c r="BN14" s="261"/>
      <c r="BO14" s="261"/>
      <c r="BP14" s="261"/>
      <c r="BQ14" s="261"/>
      <c r="BR14" s="261"/>
      <c r="BS14" s="261"/>
      <c r="BT14" s="261"/>
      <c r="BU14" s="261"/>
      <c r="BV14" s="261"/>
      <c r="BW14" s="261"/>
      <c r="BX14" s="261"/>
      <c r="BY14" s="261"/>
      <c r="BZ14" s="261"/>
      <c r="CA14" s="261"/>
      <c r="CB14" s="261"/>
      <c r="CC14" s="261"/>
      <c r="CD14" s="261"/>
    </row>
    <row r="15" spans="1:82" ht="30" customHeight="1" x14ac:dyDescent="0.25">
      <c r="A15" s="459" t="s">
        <v>75</v>
      </c>
      <c r="B15" s="462" t="s">
        <v>20</v>
      </c>
      <c r="C15" s="462" t="s">
        <v>5</v>
      </c>
      <c r="D15" s="459" t="s">
        <v>187</v>
      </c>
      <c r="E15" s="552" t="s">
        <v>943</v>
      </c>
      <c r="F15" s="553"/>
      <c r="G15" s="553"/>
      <c r="H15" s="553"/>
      <c r="I15" s="553"/>
      <c r="J15" s="553"/>
      <c r="K15" s="553"/>
      <c r="L15" s="553"/>
      <c r="M15" s="553"/>
      <c r="N15" s="553"/>
      <c r="O15" s="553"/>
      <c r="P15" s="553"/>
      <c r="Q15" s="553"/>
      <c r="R15" s="553"/>
      <c r="S15" s="553"/>
      <c r="T15" s="553"/>
      <c r="U15" s="553"/>
      <c r="V15" s="553"/>
      <c r="W15" s="553"/>
      <c r="X15" s="553"/>
      <c r="Y15" s="553"/>
      <c r="Z15" s="553"/>
      <c r="AA15" s="553"/>
      <c r="AB15" s="553"/>
      <c r="AC15" s="553"/>
      <c r="AD15" s="553"/>
      <c r="AE15" s="553"/>
      <c r="AF15" s="553"/>
      <c r="AG15" s="553"/>
      <c r="AH15" s="553"/>
      <c r="AI15" s="553"/>
      <c r="AJ15" s="553"/>
      <c r="AK15" s="553"/>
      <c r="AL15" s="553"/>
      <c r="AM15" s="553"/>
      <c r="AN15" s="553"/>
      <c r="AO15" s="553"/>
      <c r="AP15" s="553"/>
      <c r="AQ15" s="553"/>
      <c r="AR15" s="553"/>
      <c r="AS15" s="553"/>
      <c r="AT15" s="553"/>
      <c r="AU15" s="553"/>
      <c r="AV15" s="553"/>
      <c r="AW15" s="553"/>
      <c r="AX15" s="553"/>
      <c r="AY15" s="553"/>
      <c r="AZ15" s="553"/>
      <c r="BA15" s="553"/>
      <c r="BB15" s="553"/>
      <c r="BC15" s="553"/>
      <c r="BD15" s="553"/>
      <c r="BE15" s="553"/>
      <c r="BF15" s="553"/>
      <c r="BG15" s="553"/>
      <c r="BH15" s="553"/>
      <c r="BI15" s="553"/>
      <c r="BJ15" s="553"/>
      <c r="BK15" s="553"/>
      <c r="BL15" s="553"/>
      <c r="BM15" s="553"/>
      <c r="BN15" s="553"/>
      <c r="BO15" s="553"/>
      <c r="BP15" s="553"/>
      <c r="BQ15" s="553"/>
      <c r="BR15" s="553"/>
      <c r="BS15" s="553"/>
      <c r="BT15" s="553"/>
      <c r="BU15" s="553"/>
      <c r="BV15" s="554"/>
      <c r="BW15" s="479" t="s">
        <v>893</v>
      </c>
      <c r="BX15" s="480"/>
      <c r="BY15" s="480"/>
      <c r="BZ15" s="480"/>
      <c r="CA15" s="480"/>
      <c r="CB15" s="480"/>
      <c r="CC15" s="481"/>
      <c r="CD15" s="426" t="s">
        <v>95</v>
      </c>
    </row>
    <row r="16" spans="1:82" ht="30" customHeight="1" x14ac:dyDescent="0.25">
      <c r="A16" s="460"/>
      <c r="B16" s="462"/>
      <c r="C16" s="462"/>
      <c r="D16" s="460"/>
      <c r="E16" s="555"/>
      <c r="F16" s="556"/>
      <c r="G16" s="556"/>
      <c r="H16" s="556"/>
      <c r="I16" s="556"/>
      <c r="J16" s="556"/>
      <c r="K16" s="556"/>
      <c r="L16" s="556"/>
      <c r="M16" s="556"/>
      <c r="N16" s="556"/>
      <c r="O16" s="556"/>
      <c r="P16" s="556"/>
      <c r="Q16" s="556"/>
      <c r="R16" s="556"/>
      <c r="S16" s="556"/>
      <c r="T16" s="556"/>
      <c r="U16" s="556"/>
      <c r="V16" s="556"/>
      <c r="W16" s="556"/>
      <c r="X16" s="556"/>
      <c r="Y16" s="556"/>
      <c r="Z16" s="556"/>
      <c r="AA16" s="556"/>
      <c r="AB16" s="556"/>
      <c r="AC16" s="556"/>
      <c r="AD16" s="556"/>
      <c r="AE16" s="556"/>
      <c r="AF16" s="556"/>
      <c r="AG16" s="556"/>
      <c r="AH16" s="556"/>
      <c r="AI16" s="556"/>
      <c r="AJ16" s="556"/>
      <c r="AK16" s="556"/>
      <c r="AL16" s="556"/>
      <c r="AM16" s="556"/>
      <c r="AN16" s="556"/>
      <c r="AO16" s="556"/>
      <c r="AP16" s="556"/>
      <c r="AQ16" s="556"/>
      <c r="AR16" s="556"/>
      <c r="AS16" s="556"/>
      <c r="AT16" s="556"/>
      <c r="AU16" s="556"/>
      <c r="AV16" s="556"/>
      <c r="AW16" s="556"/>
      <c r="AX16" s="556"/>
      <c r="AY16" s="556"/>
      <c r="AZ16" s="556"/>
      <c r="BA16" s="556"/>
      <c r="BB16" s="556"/>
      <c r="BC16" s="556"/>
      <c r="BD16" s="556"/>
      <c r="BE16" s="556"/>
      <c r="BF16" s="556"/>
      <c r="BG16" s="556"/>
      <c r="BH16" s="556"/>
      <c r="BI16" s="556"/>
      <c r="BJ16" s="556"/>
      <c r="BK16" s="556"/>
      <c r="BL16" s="556"/>
      <c r="BM16" s="556"/>
      <c r="BN16" s="556"/>
      <c r="BO16" s="556"/>
      <c r="BP16" s="556"/>
      <c r="BQ16" s="556"/>
      <c r="BR16" s="556"/>
      <c r="BS16" s="556"/>
      <c r="BT16" s="556"/>
      <c r="BU16" s="556"/>
      <c r="BV16" s="557"/>
      <c r="BW16" s="485"/>
      <c r="BX16" s="486"/>
      <c r="BY16" s="486"/>
      <c r="BZ16" s="486"/>
      <c r="CA16" s="486"/>
      <c r="CB16" s="486"/>
      <c r="CC16" s="487"/>
      <c r="CD16" s="426"/>
    </row>
    <row r="17" spans="1:82" ht="39" customHeight="1" x14ac:dyDescent="0.25">
      <c r="A17" s="460"/>
      <c r="B17" s="462"/>
      <c r="C17" s="462"/>
      <c r="D17" s="460"/>
      <c r="E17" s="458" t="s">
        <v>9</v>
      </c>
      <c r="F17" s="458"/>
      <c r="G17" s="458"/>
      <c r="H17" s="458"/>
      <c r="I17" s="458"/>
      <c r="J17" s="458"/>
      <c r="K17" s="458"/>
      <c r="L17" s="458"/>
      <c r="M17" s="458"/>
      <c r="N17" s="458"/>
      <c r="O17" s="458"/>
      <c r="P17" s="458"/>
      <c r="Q17" s="458"/>
      <c r="R17" s="458"/>
      <c r="S17" s="458"/>
      <c r="T17" s="458"/>
      <c r="U17" s="458"/>
      <c r="V17" s="458"/>
      <c r="W17" s="458"/>
      <c r="X17" s="458"/>
      <c r="Y17" s="458"/>
      <c r="Z17" s="458"/>
      <c r="AA17" s="458"/>
      <c r="AB17" s="458"/>
      <c r="AC17" s="458"/>
      <c r="AD17" s="458"/>
      <c r="AE17" s="458"/>
      <c r="AF17" s="458"/>
      <c r="AG17" s="458"/>
      <c r="AH17" s="458"/>
      <c r="AI17" s="458"/>
      <c r="AJ17" s="458"/>
      <c r="AK17" s="458"/>
      <c r="AL17" s="458"/>
      <c r="AM17" s="458"/>
      <c r="AN17" s="458" t="s">
        <v>10</v>
      </c>
      <c r="AO17" s="458"/>
      <c r="AP17" s="458"/>
      <c r="AQ17" s="458"/>
      <c r="AR17" s="458"/>
      <c r="AS17" s="458"/>
      <c r="AT17" s="458"/>
      <c r="AU17" s="458"/>
      <c r="AV17" s="458"/>
      <c r="AW17" s="458"/>
      <c r="AX17" s="458"/>
      <c r="AY17" s="458"/>
      <c r="AZ17" s="458"/>
      <c r="BA17" s="458"/>
      <c r="BB17" s="458"/>
      <c r="BC17" s="458"/>
      <c r="BD17" s="458"/>
      <c r="BE17" s="458"/>
      <c r="BF17" s="458"/>
      <c r="BG17" s="458"/>
      <c r="BH17" s="458"/>
      <c r="BI17" s="458"/>
      <c r="BJ17" s="458"/>
      <c r="BK17" s="458"/>
      <c r="BL17" s="458"/>
      <c r="BM17" s="458"/>
      <c r="BN17" s="458"/>
      <c r="BO17" s="458"/>
      <c r="BP17" s="458"/>
      <c r="BQ17" s="458"/>
      <c r="BR17" s="458"/>
      <c r="BS17" s="458"/>
      <c r="BT17" s="458"/>
      <c r="BU17" s="458"/>
      <c r="BV17" s="458"/>
      <c r="BW17" s="485"/>
      <c r="BX17" s="486"/>
      <c r="BY17" s="486"/>
      <c r="BZ17" s="486"/>
      <c r="CA17" s="486"/>
      <c r="CB17" s="486"/>
      <c r="CC17" s="487"/>
      <c r="CD17" s="426"/>
    </row>
    <row r="18" spans="1:82" ht="30" customHeight="1" x14ac:dyDescent="0.25">
      <c r="A18" s="460"/>
      <c r="B18" s="462"/>
      <c r="C18" s="462"/>
      <c r="D18" s="460"/>
      <c r="E18" s="458" t="s">
        <v>14</v>
      </c>
      <c r="F18" s="458"/>
      <c r="G18" s="458"/>
      <c r="H18" s="458"/>
      <c r="I18" s="458"/>
      <c r="J18" s="458"/>
      <c r="K18" s="458"/>
      <c r="L18" s="458" t="s">
        <v>87</v>
      </c>
      <c r="M18" s="458"/>
      <c r="N18" s="458"/>
      <c r="O18" s="458"/>
      <c r="P18" s="458"/>
      <c r="Q18" s="458"/>
      <c r="R18" s="458"/>
      <c r="S18" s="458" t="s">
        <v>88</v>
      </c>
      <c r="T18" s="458"/>
      <c r="U18" s="458"/>
      <c r="V18" s="458"/>
      <c r="W18" s="458"/>
      <c r="X18" s="458"/>
      <c r="Y18" s="458"/>
      <c r="Z18" s="458" t="s">
        <v>89</v>
      </c>
      <c r="AA18" s="458"/>
      <c r="AB18" s="458"/>
      <c r="AC18" s="458"/>
      <c r="AD18" s="458"/>
      <c r="AE18" s="458"/>
      <c r="AF18" s="458"/>
      <c r="AG18" s="458" t="s">
        <v>90</v>
      </c>
      <c r="AH18" s="458"/>
      <c r="AI18" s="458"/>
      <c r="AJ18" s="458"/>
      <c r="AK18" s="458"/>
      <c r="AL18" s="458"/>
      <c r="AM18" s="458"/>
      <c r="AN18" s="458" t="s">
        <v>14</v>
      </c>
      <c r="AO18" s="458"/>
      <c r="AP18" s="458"/>
      <c r="AQ18" s="458"/>
      <c r="AR18" s="458"/>
      <c r="AS18" s="458"/>
      <c r="AT18" s="458"/>
      <c r="AU18" s="458" t="s">
        <v>87</v>
      </c>
      <c r="AV18" s="458"/>
      <c r="AW18" s="458"/>
      <c r="AX18" s="458"/>
      <c r="AY18" s="458"/>
      <c r="AZ18" s="458"/>
      <c r="BA18" s="458"/>
      <c r="BB18" s="458" t="s">
        <v>88</v>
      </c>
      <c r="BC18" s="458"/>
      <c r="BD18" s="458"/>
      <c r="BE18" s="458"/>
      <c r="BF18" s="458"/>
      <c r="BG18" s="458"/>
      <c r="BH18" s="458"/>
      <c r="BI18" s="458" t="s">
        <v>89</v>
      </c>
      <c r="BJ18" s="458"/>
      <c r="BK18" s="458"/>
      <c r="BL18" s="458"/>
      <c r="BM18" s="458"/>
      <c r="BN18" s="458"/>
      <c r="BO18" s="458"/>
      <c r="BP18" s="458" t="s">
        <v>90</v>
      </c>
      <c r="BQ18" s="458"/>
      <c r="BR18" s="458"/>
      <c r="BS18" s="458"/>
      <c r="BT18" s="458"/>
      <c r="BU18" s="458"/>
      <c r="BV18" s="458"/>
      <c r="BW18" s="482"/>
      <c r="BX18" s="483"/>
      <c r="BY18" s="483"/>
      <c r="BZ18" s="483"/>
      <c r="CA18" s="483"/>
      <c r="CB18" s="483"/>
      <c r="CC18" s="484"/>
      <c r="CD18" s="426"/>
    </row>
    <row r="19" spans="1:82" ht="96.75" customHeight="1" x14ac:dyDescent="0.25">
      <c r="A19" s="461"/>
      <c r="B19" s="462"/>
      <c r="C19" s="462"/>
      <c r="D19" s="461"/>
      <c r="E19" s="180" t="s">
        <v>2</v>
      </c>
      <c r="F19" s="180" t="s">
        <v>3</v>
      </c>
      <c r="G19" s="180" t="s">
        <v>268</v>
      </c>
      <c r="H19" s="180" t="s">
        <v>269</v>
      </c>
      <c r="I19" s="180" t="s">
        <v>6</v>
      </c>
      <c r="J19" s="180" t="s">
        <v>1</v>
      </c>
      <c r="K19" s="55" t="s">
        <v>13</v>
      </c>
      <c r="L19" s="180" t="s">
        <v>2</v>
      </c>
      <c r="M19" s="180" t="s">
        <v>3</v>
      </c>
      <c r="N19" s="180" t="s">
        <v>268</v>
      </c>
      <c r="O19" s="180" t="s">
        <v>269</v>
      </c>
      <c r="P19" s="180" t="s">
        <v>6</v>
      </c>
      <c r="Q19" s="180" t="s">
        <v>1</v>
      </c>
      <c r="R19" s="55" t="s">
        <v>13</v>
      </c>
      <c r="S19" s="180" t="s">
        <v>2</v>
      </c>
      <c r="T19" s="180" t="s">
        <v>3</v>
      </c>
      <c r="U19" s="180" t="s">
        <v>268</v>
      </c>
      <c r="V19" s="180" t="s">
        <v>269</v>
      </c>
      <c r="W19" s="180" t="s">
        <v>6</v>
      </c>
      <c r="X19" s="180" t="s">
        <v>1</v>
      </c>
      <c r="Y19" s="55" t="s">
        <v>13</v>
      </c>
      <c r="Z19" s="180" t="s">
        <v>2</v>
      </c>
      <c r="AA19" s="180" t="s">
        <v>3</v>
      </c>
      <c r="AB19" s="180" t="s">
        <v>268</v>
      </c>
      <c r="AC19" s="180" t="s">
        <v>269</v>
      </c>
      <c r="AD19" s="180" t="s">
        <v>6</v>
      </c>
      <c r="AE19" s="180" t="s">
        <v>1</v>
      </c>
      <c r="AF19" s="55" t="s">
        <v>13</v>
      </c>
      <c r="AG19" s="180" t="s">
        <v>2</v>
      </c>
      <c r="AH19" s="180" t="s">
        <v>3</v>
      </c>
      <c r="AI19" s="180" t="s">
        <v>268</v>
      </c>
      <c r="AJ19" s="180" t="s">
        <v>269</v>
      </c>
      <c r="AK19" s="180" t="s">
        <v>6</v>
      </c>
      <c r="AL19" s="180" t="s">
        <v>1</v>
      </c>
      <c r="AM19" s="55" t="s">
        <v>13</v>
      </c>
      <c r="AN19" s="180" t="s">
        <v>2</v>
      </c>
      <c r="AO19" s="180" t="s">
        <v>3</v>
      </c>
      <c r="AP19" s="180" t="s">
        <v>268</v>
      </c>
      <c r="AQ19" s="180" t="s">
        <v>269</v>
      </c>
      <c r="AR19" s="180" t="s">
        <v>6</v>
      </c>
      <c r="AS19" s="180" t="s">
        <v>1</v>
      </c>
      <c r="AT19" s="55" t="s">
        <v>13</v>
      </c>
      <c r="AU19" s="180" t="s">
        <v>2</v>
      </c>
      <c r="AV19" s="180" t="s">
        <v>3</v>
      </c>
      <c r="AW19" s="180" t="s">
        <v>268</v>
      </c>
      <c r="AX19" s="180" t="s">
        <v>269</v>
      </c>
      <c r="AY19" s="180" t="s">
        <v>6</v>
      </c>
      <c r="AZ19" s="180" t="s">
        <v>1</v>
      </c>
      <c r="BA19" s="55" t="s">
        <v>13</v>
      </c>
      <c r="BB19" s="180" t="s">
        <v>2</v>
      </c>
      <c r="BC19" s="180" t="s">
        <v>3</v>
      </c>
      <c r="BD19" s="180" t="s">
        <v>268</v>
      </c>
      <c r="BE19" s="180" t="s">
        <v>269</v>
      </c>
      <c r="BF19" s="180" t="s">
        <v>6</v>
      </c>
      <c r="BG19" s="180" t="s">
        <v>1</v>
      </c>
      <c r="BH19" s="55" t="s">
        <v>13</v>
      </c>
      <c r="BI19" s="180" t="s">
        <v>2</v>
      </c>
      <c r="BJ19" s="180" t="s">
        <v>3</v>
      </c>
      <c r="BK19" s="180" t="s">
        <v>268</v>
      </c>
      <c r="BL19" s="180" t="s">
        <v>269</v>
      </c>
      <c r="BM19" s="180" t="s">
        <v>6</v>
      </c>
      <c r="BN19" s="180" t="s">
        <v>1</v>
      </c>
      <c r="BO19" s="55" t="s">
        <v>13</v>
      </c>
      <c r="BP19" s="180" t="s">
        <v>2</v>
      </c>
      <c r="BQ19" s="180" t="s">
        <v>3</v>
      </c>
      <c r="BR19" s="180" t="s">
        <v>268</v>
      </c>
      <c r="BS19" s="180" t="s">
        <v>269</v>
      </c>
      <c r="BT19" s="180" t="s">
        <v>6</v>
      </c>
      <c r="BU19" s="180" t="s">
        <v>1</v>
      </c>
      <c r="BV19" s="55" t="s">
        <v>13</v>
      </c>
      <c r="BW19" s="180" t="s">
        <v>2</v>
      </c>
      <c r="BX19" s="180" t="s">
        <v>3</v>
      </c>
      <c r="BY19" s="180" t="s">
        <v>268</v>
      </c>
      <c r="BZ19" s="180" t="s">
        <v>269</v>
      </c>
      <c r="CA19" s="180" t="s">
        <v>6</v>
      </c>
      <c r="CB19" s="180" t="s">
        <v>1</v>
      </c>
      <c r="CC19" s="55" t="s">
        <v>13</v>
      </c>
      <c r="CD19" s="426"/>
    </row>
    <row r="20" spans="1:82" x14ac:dyDescent="0.25">
      <c r="A20" s="262">
        <v>1</v>
      </c>
      <c r="B20" s="262">
        <v>2</v>
      </c>
      <c r="C20" s="262">
        <v>3</v>
      </c>
      <c r="D20" s="262">
        <v>4</v>
      </c>
      <c r="E20" s="262" t="s">
        <v>96</v>
      </c>
      <c r="F20" s="262" t="s">
        <v>97</v>
      </c>
      <c r="G20" s="262" t="s">
        <v>98</v>
      </c>
      <c r="H20" s="262" t="s">
        <v>99</v>
      </c>
      <c r="I20" s="262" t="s">
        <v>100</v>
      </c>
      <c r="J20" s="262" t="s">
        <v>101</v>
      </c>
      <c r="K20" s="262" t="s">
        <v>102</v>
      </c>
      <c r="L20" s="262" t="s">
        <v>103</v>
      </c>
      <c r="M20" s="263" t="s">
        <v>104</v>
      </c>
      <c r="N20" s="262" t="s">
        <v>105</v>
      </c>
      <c r="O20" s="262" t="s">
        <v>106</v>
      </c>
      <c r="P20" s="262" t="s">
        <v>107</v>
      </c>
      <c r="Q20" s="262" t="s">
        <v>108</v>
      </c>
      <c r="R20" s="262" t="s">
        <v>109</v>
      </c>
      <c r="S20" s="262" t="s">
        <v>110</v>
      </c>
      <c r="T20" s="262" t="s">
        <v>111</v>
      </c>
      <c r="U20" s="262" t="s">
        <v>112</v>
      </c>
      <c r="V20" s="262" t="s">
        <v>113</v>
      </c>
      <c r="W20" s="262" t="s">
        <v>114</v>
      </c>
      <c r="X20" s="262" t="s">
        <v>115</v>
      </c>
      <c r="Y20" s="262" t="s">
        <v>116</v>
      </c>
      <c r="Z20" s="262" t="s">
        <v>117</v>
      </c>
      <c r="AA20" s="262" t="s">
        <v>118</v>
      </c>
      <c r="AB20" s="262" t="s">
        <v>119</v>
      </c>
      <c r="AC20" s="262" t="s">
        <v>120</v>
      </c>
      <c r="AD20" s="262" t="s">
        <v>121</v>
      </c>
      <c r="AE20" s="262" t="s">
        <v>122</v>
      </c>
      <c r="AF20" s="262" t="s">
        <v>123</v>
      </c>
      <c r="AG20" s="262" t="s">
        <v>124</v>
      </c>
      <c r="AH20" s="262" t="s">
        <v>125</v>
      </c>
      <c r="AI20" s="262" t="s">
        <v>126</v>
      </c>
      <c r="AJ20" s="262" t="s">
        <v>127</v>
      </c>
      <c r="AK20" s="262" t="s">
        <v>128</v>
      </c>
      <c r="AL20" s="262" t="s">
        <v>129</v>
      </c>
      <c r="AM20" s="262" t="s">
        <v>130</v>
      </c>
      <c r="AN20" s="262" t="s">
        <v>131</v>
      </c>
      <c r="AO20" s="262" t="s">
        <v>132</v>
      </c>
      <c r="AP20" s="262" t="s">
        <v>133</v>
      </c>
      <c r="AQ20" s="262" t="s">
        <v>134</v>
      </c>
      <c r="AR20" s="262" t="s">
        <v>135</v>
      </c>
      <c r="AS20" s="262" t="s">
        <v>136</v>
      </c>
      <c r="AT20" s="262" t="s">
        <v>137</v>
      </c>
      <c r="AU20" s="262" t="s">
        <v>138</v>
      </c>
      <c r="AV20" s="262" t="s">
        <v>139</v>
      </c>
      <c r="AW20" s="262" t="s">
        <v>140</v>
      </c>
      <c r="AX20" s="262" t="s">
        <v>141</v>
      </c>
      <c r="AY20" s="262" t="s">
        <v>166</v>
      </c>
      <c r="AZ20" s="262" t="s">
        <v>143</v>
      </c>
      <c r="BA20" s="262" t="s">
        <v>144</v>
      </c>
      <c r="BB20" s="262" t="s">
        <v>145</v>
      </c>
      <c r="BC20" s="262" t="s">
        <v>146</v>
      </c>
      <c r="BD20" s="262" t="s">
        <v>147</v>
      </c>
      <c r="BE20" s="262" t="s">
        <v>148</v>
      </c>
      <c r="BF20" s="262" t="s">
        <v>149</v>
      </c>
      <c r="BG20" s="262" t="s">
        <v>150</v>
      </c>
      <c r="BH20" s="262" t="s">
        <v>151</v>
      </c>
      <c r="BI20" s="262" t="s">
        <v>152</v>
      </c>
      <c r="BJ20" s="262" t="s">
        <v>153</v>
      </c>
      <c r="BK20" s="262" t="s">
        <v>154</v>
      </c>
      <c r="BL20" s="262" t="s">
        <v>155</v>
      </c>
      <c r="BM20" s="262" t="s">
        <v>156</v>
      </c>
      <c r="BN20" s="262" t="s">
        <v>157</v>
      </c>
      <c r="BO20" s="262" t="s">
        <v>158</v>
      </c>
      <c r="BP20" s="262" t="s">
        <v>159</v>
      </c>
      <c r="BQ20" s="262" t="s">
        <v>160</v>
      </c>
      <c r="BR20" s="262" t="s">
        <v>161</v>
      </c>
      <c r="BS20" s="262" t="s">
        <v>162</v>
      </c>
      <c r="BT20" s="262" t="s">
        <v>163</v>
      </c>
      <c r="BU20" s="262" t="s">
        <v>164</v>
      </c>
      <c r="BV20" s="262" t="s">
        <v>165</v>
      </c>
      <c r="BW20" s="262" t="s">
        <v>172</v>
      </c>
      <c r="BX20" s="262" t="s">
        <v>173</v>
      </c>
      <c r="BY20" s="262" t="s">
        <v>174</v>
      </c>
      <c r="BZ20" s="262" t="s">
        <v>175</v>
      </c>
      <c r="CA20" s="262" t="s">
        <v>264</v>
      </c>
      <c r="CB20" s="262" t="s">
        <v>265</v>
      </c>
      <c r="CC20" s="262" t="s">
        <v>266</v>
      </c>
      <c r="CD20" s="262">
        <v>8</v>
      </c>
    </row>
    <row r="21" spans="1:82" x14ac:dyDescent="0.25">
      <c r="A21" s="262"/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3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  <c r="AW21" s="262"/>
      <c r="AX21" s="262"/>
      <c r="AY21" s="262"/>
      <c r="AZ21" s="262"/>
      <c r="BA21" s="262"/>
      <c r="BB21" s="262"/>
      <c r="BC21" s="262"/>
      <c r="BD21" s="262"/>
      <c r="BE21" s="262"/>
      <c r="BF21" s="262"/>
      <c r="BG21" s="262"/>
      <c r="BH21" s="262"/>
      <c r="BI21" s="262"/>
      <c r="BJ21" s="262"/>
      <c r="BK21" s="262"/>
      <c r="BL21" s="262"/>
      <c r="BM21" s="262"/>
      <c r="BN21" s="262"/>
      <c r="BO21" s="262"/>
      <c r="BP21" s="262"/>
      <c r="BQ21" s="262"/>
      <c r="BR21" s="262"/>
      <c r="BS21" s="262"/>
      <c r="BT21" s="262"/>
      <c r="BU21" s="262"/>
      <c r="BV21" s="262"/>
      <c r="BW21" s="262"/>
      <c r="BX21" s="262"/>
      <c r="BY21" s="262"/>
      <c r="BZ21" s="262"/>
      <c r="CA21" s="262"/>
      <c r="CB21" s="262"/>
      <c r="CC21" s="262"/>
      <c r="CD21" s="262"/>
    </row>
    <row r="22" spans="1:82" s="13" customFormat="1" x14ac:dyDescent="0.25">
      <c r="A22" s="420" t="s">
        <v>186</v>
      </c>
      <c r="B22" s="421"/>
      <c r="C22" s="422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3"/>
      <c r="BK22" s="213"/>
      <c r="BL22" s="213"/>
      <c r="BM22" s="213"/>
      <c r="BN22" s="213"/>
      <c r="BO22" s="213"/>
      <c r="BP22" s="213"/>
      <c r="BQ22" s="213"/>
      <c r="BR22" s="213"/>
      <c r="BS22" s="213"/>
      <c r="BT22" s="213"/>
      <c r="BU22" s="213"/>
      <c r="BV22" s="213"/>
      <c r="BW22" s="213"/>
      <c r="BX22" s="213"/>
      <c r="BY22" s="213"/>
      <c r="BZ22" s="213"/>
      <c r="CA22" s="213"/>
      <c r="CB22" s="213"/>
      <c r="CC22" s="213"/>
      <c r="CD22" s="213"/>
    </row>
    <row r="23" spans="1:82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</row>
    <row r="24" spans="1:82" s="9" customFormat="1" ht="47.25" customHeight="1" x14ac:dyDescent="0.25">
      <c r="A24" s="550" t="s">
        <v>167</v>
      </c>
      <c r="B24" s="550"/>
      <c r="C24" s="550"/>
      <c r="D24" s="550"/>
      <c r="E24" s="550"/>
      <c r="F24" s="550"/>
      <c r="G24" s="550"/>
      <c r="H24" s="550"/>
      <c r="I24" s="550"/>
      <c r="J24" s="550"/>
      <c r="K24" s="550"/>
      <c r="L24" s="264"/>
      <c r="M24" s="264"/>
      <c r="N24" s="264"/>
      <c r="O24" s="264"/>
      <c r="P24" s="264"/>
      <c r="Q24" s="264"/>
      <c r="R24" s="265"/>
      <c r="S24" s="265"/>
      <c r="T24" s="265"/>
      <c r="U24" s="265"/>
      <c r="V24" s="265"/>
      <c r="W24" s="265"/>
      <c r="X24" s="265"/>
      <c r="Y24" s="265"/>
      <c r="Z24" s="265"/>
      <c r="AA24" s="265"/>
      <c r="AB24" s="265"/>
      <c r="AC24" s="265"/>
      <c r="AD24" s="265"/>
      <c r="AE24" s="265"/>
      <c r="AF24" s="265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</row>
    <row r="25" spans="1:8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</row>
    <row r="26" spans="1:8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</row>
    <row r="27" spans="1:8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</row>
    <row r="28" spans="1:8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</row>
    <row r="29" spans="1:82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</row>
    <row r="30" spans="1:82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</row>
    <row r="31" spans="1:8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</row>
    <row r="32" spans="1:82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30"/>
  <sheetViews>
    <sheetView view="pageBreakPreview" zoomScale="80" zoomScaleNormal="60" zoomScaleSheetLayoutView="80" workbookViewId="0">
      <selection activeCell="H27" sqref="H27"/>
    </sheetView>
  </sheetViews>
  <sheetFormatPr defaultRowHeight="15.75" x14ac:dyDescent="0.2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9" t="s">
        <v>70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8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8" t="s">
        <v>968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8" customFormat="1" ht="18.75" customHeight="1" x14ac:dyDescent="0.25">
      <c r="A4" s="467" t="s">
        <v>949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467"/>
      <c r="AC4" s="467"/>
      <c r="AD4" s="467"/>
      <c r="AE4" s="467"/>
      <c r="AF4" s="467"/>
      <c r="AG4" s="467"/>
      <c r="AH4" s="467"/>
      <c r="AI4" s="467"/>
      <c r="AJ4" s="467"/>
      <c r="AK4" s="467"/>
      <c r="AL4" s="467"/>
      <c r="AM4" s="467"/>
      <c r="AN4" s="467"/>
      <c r="AO4" s="467"/>
      <c r="AP4" s="467"/>
      <c r="AQ4" s="467"/>
      <c r="AR4" s="467"/>
      <c r="AS4" s="467"/>
      <c r="AT4" s="467"/>
      <c r="AU4" s="467"/>
      <c r="AV4" s="467"/>
      <c r="AW4" s="467"/>
      <c r="AX4" s="467"/>
      <c r="AY4" s="467"/>
      <c r="AZ4" s="467"/>
      <c r="BA4" s="467"/>
      <c r="BB4" s="467"/>
      <c r="BC4" s="467"/>
      <c r="BD4" s="467"/>
      <c r="BE4" s="467"/>
      <c r="BF4" s="467"/>
      <c r="BG4" s="467"/>
      <c r="BH4" s="467"/>
    </row>
    <row r="5" spans="1:87" s="9" customFormat="1" ht="18.75" customHeight="1" x14ac:dyDescent="0.3">
      <c r="A5" s="441" t="s">
        <v>189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441"/>
      <c r="AC5" s="441"/>
      <c r="AD5" s="441"/>
      <c r="AE5" s="441"/>
      <c r="AF5" s="441"/>
      <c r="AG5" s="441"/>
      <c r="AH5" s="441"/>
      <c r="AI5" s="441"/>
      <c r="AJ5" s="441"/>
      <c r="AK5" s="441"/>
      <c r="AL5" s="441"/>
      <c r="AM5" s="441"/>
      <c r="AN5" s="441"/>
      <c r="AO5" s="441"/>
      <c r="AP5" s="441"/>
      <c r="AQ5" s="441"/>
      <c r="AR5" s="441"/>
      <c r="AS5" s="441"/>
      <c r="AT5" s="441"/>
      <c r="AU5" s="441"/>
      <c r="AV5" s="441"/>
      <c r="AW5" s="441"/>
      <c r="AX5" s="441"/>
      <c r="AY5" s="441"/>
      <c r="AZ5" s="441"/>
      <c r="BA5" s="441"/>
      <c r="BB5" s="441"/>
      <c r="BC5" s="441"/>
      <c r="BD5" s="441"/>
      <c r="BE5" s="441"/>
      <c r="BF5" s="441"/>
      <c r="BG5" s="441"/>
      <c r="BH5" s="441"/>
    </row>
    <row r="6" spans="1:87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87" s="9" customFormat="1" ht="18.75" customHeight="1" x14ac:dyDescent="0.3">
      <c r="A7" s="441" t="s">
        <v>964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441"/>
      <c r="Z7" s="441"/>
      <c r="AA7" s="441"/>
      <c r="AB7" s="441"/>
      <c r="AC7" s="441"/>
      <c r="AD7" s="441"/>
      <c r="AE7" s="441"/>
      <c r="AF7" s="441"/>
      <c r="AG7" s="441"/>
      <c r="AH7" s="441"/>
      <c r="AI7" s="441"/>
      <c r="AJ7" s="441"/>
      <c r="AK7" s="441"/>
      <c r="AL7" s="441"/>
      <c r="AM7" s="441"/>
      <c r="AN7" s="441"/>
      <c r="AO7" s="441"/>
      <c r="AP7" s="441"/>
      <c r="AQ7" s="441"/>
      <c r="AR7" s="441"/>
      <c r="AS7" s="441"/>
      <c r="AT7" s="441"/>
      <c r="AU7" s="441"/>
      <c r="AV7" s="441"/>
      <c r="AW7" s="441"/>
      <c r="AX7" s="441"/>
      <c r="AY7" s="441"/>
      <c r="AZ7" s="441"/>
      <c r="BA7" s="441"/>
      <c r="BB7" s="441"/>
      <c r="BC7" s="441"/>
      <c r="BD7" s="441"/>
      <c r="BE7" s="441"/>
      <c r="BF7" s="441"/>
      <c r="BG7" s="441"/>
      <c r="BH7" s="441"/>
    </row>
    <row r="8" spans="1:87" ht="15.75" customHeight="1" x14ac:dyDescent="0.25">
      <c r="A8" s="491" t="s">
        <v>185</v>
      </c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1"/>
      <c r="M8" s="491"/>
      <c r="N8" s="491"/>
      <c r="O8" s="491"/>
      <c r="P8" s="491"/>
      <c r="Q8" s="491"/>
      <c r="R8" s="491"/>
      <c r="S8" s="491"/>
      <c r="T8" s="491"/>
      <c r="U8" s="491"/>
      <c r="V8" s="491"/>
      <c r="W8" s="491"/>
      <c r="X8" s="491"/>
      <c r="Y8" s="491"/>
      <c r="Z8" s="491"/>
      <c r="AA8" s="491"/>
      <c r="AB8" s="491"/>
      <c r="AC8" s="491"/>
      <c r="AD8" s="491"/>
      <c r="AE8" s="491"/>
      <c r="AF8" s="491"/>
      <c r="AG8" s="491"/>
      <c r="AH8" s="491"/>
      <c r="AI8" s="491"/>
      <c r="AJ8" s="491"/>
      <c r="AK8" s="491"/>
      <c r="AL8" s="491"/>
      <c r="AM8" s="491"/>
      <c r="AN8" s="491"/>
      <c r="AO8" s="491"/>
      <c r="AP8" s="491"/>
      <c r="AQ8" s="491"/>
      <c r="AR8" s="491"/>
      <c r="AS8" s="491"/>
      <c r="AT8" s="491"/>
      <c r="AU8" s="491"/>
      <c r="AV8" s="491"/>
      <c r="AW8" s="491"/>
      <c r="AX8" s="491"/>
      <c r="AY8" s="491"/>
      <c r="AZ8" s="491"/>
      <c r="BA8" s="491"/>
      <c r="BB8" s="491"/>
      <c r="BC8" s="491"/>
      <c r="BD8" s="491"/>
      <c r="BE8" s="491"/>
      <c r="BF8" s="491"/>
      <c r="BG8" s="491"/>
      <c r="BH8" s="491"/>
    </row>
    <row r="9" spans="1:87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</row>
    <row r="10" spans="1:87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442"/>
      <c r="W10" s="442"/>
      <c r="X10" s="442"/>
      <c r="Y10" s="442"/>
      <c r="Z10" s="442"/>
      <c r="AA10" s="442"/>
      <c r="AB10" s="442"/>
      <c r="AC10" s="442"/>
      <c r="AD10" s="442"/>
      <c r="AE10" s="442"/>
      <c r="AF10" s="442"/>
      <c r="AG10" s="442"/>
      <c r="AH10" s="442"/>
      <c r="AI10" s="442"/>
      <c r="AJ10" s="442"/>
      <c r="AK10" s="442"/>
      <c r="AL10" s="442"/>
      <c r="AM10" s="442"/>
      <c r="AN10" s="442"/>
      <c r="AO10" s="442"/>
      <c r="AP10" s="442"/>
      <c r="AQ10" s="442"/>
      <c r="AR10" s="442"/>
      <c r="AS10" s="442"/>
      <c r="AT10" s="442"/>
      <c r="AU10" s="442"/>
      <c r="AV10" s="442"/>
      <c r="AW10" s="442"/>
      <c r="AX10" s="442"/>
      <c r="AY10" s="442"/>
      <c r="AZ10" s="442"/>
      <c r="BA10" s="442"/>
      <c r="BB10" s="442"/>
      <c r="BC10" s="442"/>
      <c r="BD10" s="442"/>
      <c r="BE10" s="442"/>
      <c r="BF10" s="442"/>
      <c r="BG10" s="442"/>
      <c r="BH10" s="442"/>
    </row>
    <row r="11" spans="1:87" ht="18.75" x14ac:dyDescent="0.3">
      <c r="AA11" s="38"/>
    </row>
    <row r="12" spans="1:87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38"/>
      <c r="X12" s="438"/>
      <c r="Y12" s="438"/>
      <c r="Z12" s="438"/>
      <c r="AA12" s="438"/>
      <c r="AB12" s="438"/>
      <c r="AC12" s="438"/>
      <c r="AD12" s="438"/>
      <c r="AE12" s="438"/>
      <c r="AF12" s="438"/>
      <c r="AG12" s="438"/>
      <c r="AH12" s="438"/>
      <c r="AI12" s="438"/>
      <c r="AJ12" s="438"/>
      <c r="AK12" s="438"/>
      <c r="AL12" s="438"/>
      <c r="AM12" s="438"/>
      <c r="AN12" s="438"/>
      <c r="AO12" s="438"/>
      <c r="AP12" s="438"/>
      <c r="AQ12" s="438"/>
      <c r="AR12" s="438"/>
      <c r="AS12" s="438"/>
      <c r="AT12" s="438"/>
      <c r="AU12" s="438"/>
      <c r="AV12" s="438"/>
      <c r="AW12" s="438"/>
      <c r="AX12" s="438"/>
      <c r="AY12" s="438"/>
      <c r="AZ12" s="438"/>
      <c r="BA12" s="438"/>
      <c r="BB12" s="438"/>
      <c r="BC12" s="438"/>
      <c r="BD12" s="438"/>
      <c r="BE12" s="438"/>
      <c r="BF12" s="438"/>
      <c r="BG12" s="438"/>
      <c r="BH12" s="438"/>
    </row>
    <row r="13" spans="1:87" x14ac:dyDescent="0.25">
      <c r="A13" s="433" t="s">
        <v>171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433"/>
      <c r="Y13" s="433"/>
      <c r="Z13" s="433"/>
      <c r="AA13" s="433"/>
      <c r="AB13" s="433"/>
      <c r="AC13" s="433"/>
      <c r="AD13" s="433"/>
      <c r="AE13" s="433"/>
      <c r="AF13" s="433"/>
      <c r="AG13" s="433"/>
      <c r="AH13" s="433"/>
      <c r="AI13" s="433"/>
      <c r="AJ13" s="433"/>
      <c r="AK13" s="433"/>
      <c r="AL13" s="433"/>
      <c r="AM13" s="433"/>
      <c r="AN13" s="433"/>
      <c r="AO13" s="433"/>
      <c r="AP13" s="433"/>
      <c r="AQ13" s="433"/>
      <c r="AR13" s="433"/>
      <c r="AS13" s="433"/>
      <c r="AT13" s="433"/>
      <c r="AU13" s="433"/>
      <c r="AV13" s="433"/>
      <c r="AW13" s="433"/>
      <c r="AX13" s="433"/>
      <c r="AY13" s="433"/>
      <c r="AZ13" s="433"/>
      <c r="BA13" s="433"/>
      <c r="BB13" s="433"/>
      <c r="BC13" s="433"/>
      <c r="BD13" s="433"/>
      <c r="BE13" s="433"/>
      <c r="BF13" s="433"/>
      <c r="BG13" s="433"/>
      <c r="BH13" s="433"/>
    </row>
    <row r="14" spans="1:87" ht="18.75" x14ac:dyDescent="0.3">
      <c r="A14" s="551"/>
      <c r="B14" s="551"/>
      <c r="C14" s="551"/>
      <c r="D14" s="551"/>
      <c r="E14" s="551"/>
      <c r="F14" s="551"/>
      <c r="G14" s="551"/>
      <c r="H14" s="551"/>
      <c r="I14" s="551"/>
      <c r="J14" s="551"/>
      <c r="K14" s="551"/>
      <c r="L14" s="551"/>
      <c r="M14" s="551"/>
      <c r="N14" s="551"/>
      <c r="O14" s="551"/>
      <c r="P14" s="551"/>
      <c r="Q14" s="551"/>
      <c r="R14" s="551"/>
      <c r="S14" s="551"/>
      <c r="T14" s="551"/>
      <c r="U14" s="551"/>
      <c r="V14" s="551"/>
      <c r="W14" s="551"/>
      <c r="X14" s="551"/>
      <c r="Y14" s="551"/>
      <c r="Z14" s="551"/>
      <c r="AA14" s="551"/>
      <c r="AB14" s="551"/>
      <c r="AC14" s="551"/>
      <c r="AD14" s="551"/>
      <c r="AE14" s="551"/>
      <c r="AF14" s="551"/>
      <c r="AG14" s="551"/>
      <c r="AH14" s="551"/>
      <c r="AI14" s="551"/>
      <c r="AJ14" s="551"/>
      <c r="AK14" s="551"/>
      <c r="AL14" s="551"/>
      <c r="AM14" s="551"/>
      <c r="AN14" s="551"/>
      <c r="AO14" s="551"/>
      <c r="AP14" s="551"/>
      <c r="AQ14" s="551"/>
      <c r="AR14" s="551"/>
      <c r="AS14" s="551"/>
      <c r="AT14" s="551"/>
      <c r="AU14" s="551"/>
      <c r="AV14" s="551"/>
      <c r="AW14" s="551"/>
      <c r="AX14" s="551"/>
      <c r="AY14" s="551"/>
      <c r="AZ14" s="551"/>
      <c r="BA14" s="551"/>
      <c r="BB14" s="551"/>
      <c r="BC14" s="551"/>
      <c r="BD14" s="551"/>
      <c r="BE14" s="551"/>
      <c r="BF14" s="551"/>
      <c r="BG14" s="551"/>
      <c r="BH14" s="551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 x14ac:dyDescent="0.25">
      <c r="A15" s="459" t="s">
        <v>75</v>
      </c>
      <c r="B15" s="541" t="s">
        <v>24</v>
      </c>
      <c r="C15" s="541" t="s">
        <v>5</v>
      </c>
      <c r="D15" s="459" t="s">
        <v>73</v>
      </c>
      <c r="E15" s="552" t="s">
        <v>180</v>
      </c>
      <c r="F15" s="553"/>
      <c r="G15" s="553"/>
      <c r="H15" s="553"/>
      <c r="I15" s="553"/>
      <c r="J15" s="553"/>
      <c r="K15" s="553"/>
      <c r="L15" s="553"/>
      <c r="M15" s="553"/>
      <c r="N15" s="553"/>
      <c r="O15" s="553"/>
      <c r="P15" s="553"/>
      <c r="Q15" s="553"/>
      <c r="R15" s="553"/>
      <c r="S15" s="553"/>
      <c r="T15" s="553"/>
      <c r="U15" s="553"/>
      <c r="V15" s="553"/>
      <c r="W15" s="553"/>
      <c r="X15" s="553"/>
      <c r="Y15" s="553"/>
      <c r="Z15" s="553"/>
      <c r="AA15" s="553"/>
      <c r="AB15" s="553"/>
      <c r="AC15" s="553"/>
      <c r="AD15" s="553"/>
      <c r="AE15" s="553"/>
      <c r="AF15" s="553"/>
      <c r="AG15" s="553"/>
      <c r="AH15" s="553"/>
      <c r="AI15" s="553"/>
      <c r="AJ15" s="553"/>
      <c r="AK15" s="553"/>
      <c r="AL15" s="553"/>
      <c r="AM15" s="553"/>
      <c r="AN15" s="553"/>
      <c r="AO15" s="553"/>
      <c r="AP15" s="553"/>
      <c r="AQ15" s="553"/>
      <c r="AR15" s="553"/>
      <c r="AS15" s="553"/>
      <c r="AT15" s="553"/>
      <c r="AU15" s="553"/>
      <c r="AV15" s="553"/>
      <c r="AW15" s="553"/>
      <c r="AX15" s="553"/>
      <c r="AY15" s="553"/>
      <c r="AZ15" s="553"/>
      <c r="BA15" s="553"/>
      <c r="BB15" s="554"/>
      <c r="BC15" s="479" t="s">
        <v>893</v>
      </c>
      <c r="BD15" s="480"/>
      <c r="BE15" s="480"/>
      <c r="BF15" s="480"/>
      <c r="BG15" s="481"/>
      <c r="BH15" s="462" t="s">
        <v>7</v>
      </c>
      <c r="BI15" s="198"/>
      <c r="BJ15" s="198"/>
      <c r="BK15" s="198"/>
      <c r="BL15" s="198"/>
      <c r="BM15" s="198"/>
      <c r="BN15" s="198"/>
      <c r="BO15" s="16"/>
      <c r="BP15" s="16"/>
      <c r="BQ15" s="16"/>
      <c r="BR15" s="16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 x14ac:dyDescent="0.25">
      <c r="A16" s="460"/>
      <c r="B16" s="541"/>
      <c r="C16" s="541"/>
      <c r="D16" s="460"/>
      <c r="E16" s="555"/>
      <c r="F16" s="556"/>
      <c r="G16" s="556"/>
      <c r="H16" s="556"/>
      <c r="I16" s="556"/>
      <c r="J16" s="556"/>
      <c r="K16" s="556"/>
      <c r="L16" s="556"/>
      <c r="M16" s="556"/>
      <c r="N16" s="556"/>
      <c r="O16" s="556"/>
      <c r="P16" s="556"/>
      <c r="Q16" s="556"/>
      <c r="R16" s="556"/>
      <c r="S16" s="556"/>
      <c r="T16" s="556"/>
      <c r="U16" s="556"/>
      <c r="V16" s="556"/>
      <c r="W16" s="556"/>
      <c r="X16" s="556"/>
      <c r="Y16" s="556"/>
      <c r="Z16" s="556"/>
      <c r="AA16" s="556"/>
      <c r="AB16" s="556"/>
      <c r="AC16" s="556"/>
      <c r="AD16" s="556"/>
      <c r="AE16" s="556"/>
      <c r="AF16" s="556"/>
      <c r="AG16" s="556"/>
      <c r="AH16" s="556"/>
      <c r="AI16" s="556"/>
      <c r="AJ16" s="556"/>
      <c r="AK16" s="556"/>
      <c r="AL16" s="556"/>
      <c r="AM16" s="556"/>
      <c r="AN16" s="556"/>
      <c r="AO16" s="556"/>
      <c r="AP16" s="556"/>
      <c r="AQ16" s="556"/>
      <c r="AR16" s="556"/>
      <c r="AS16" s="556"/>
      <c r="AT16" s="556"/>
      <c r="AU16" s="556"/>
      <c r="AV16" s="556"/>
      <c r="AW16" s="556"/>
      <c r="AX16" s="556"/>
      <c r="AY16" s="556"/>
      <c r="AZ16" s="556"/>
      <c r="BA16" s="556"/>
      <c r="BB16" s="557"/>
      <c r="BC16" s="485"/>
      <c r="BD16" s="486"/>
      <c r="BE16" s="486"/>
      <c r="BF16" s="486"/>
      <c r="BG16" s="487"/>
      <c r="BH16" s="462"/>
      <c r="BI16" s="198"/>
      <c r="BJ16" s="198"/>
      <c r="BK16" s="198"/>
      <c r="BL16" s="198"/>
      <c r="BM16" s="198"/>
      <c r="BN16" s="198"/>
      <c r="BO16" s="16"/>
      <c r="BP16" s="16"/>
      <c r="BQ16" s="16"/>
      <c r="BR16" s="16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 x14ac:dyDescent="0.25">
      <c r="A17" s="460"/>
      <c r="B17" s="541"/>
      <c r="C17" s="541"/>
      <c r="D17" s="460"/>
      <c r="E17" s="458" t="s">
        <v>9</v>
      </c>
      <c r="F17" s="458"/>
      <c r="G17" s="458"/>
      <c r="H17" s="458"/>
      <c r="I17" s="458"/>
      <c r="J17" s="458"/>
      <c r="K17" s="458"/>
      <c r="L17" s="458"/>
      <c r="M17" s="458"/>
      <c r="N17" s="458"/>
      <c r="O17" s="458"/>
      <c r="P17" s="458"/>
      <c r="Q17" s="458"/>
      <c r="R17" s="458"/>
      <c r="S17" s="458"/>
      <c r="T17" s="458"/>
      <c r="U17" s="458"/>
      <c r="V17" s="458"/>
      <c r="W17" s="458"/>
      <c r="X17" s="458"/>
      <c r="Y17" s="458"/>
      <c r="Z17" s="458"/>
      <c r="AA17" s="458"/>
      <c r="AB17" s="458"/>
      <c r="AC17" s="458"/>
      <c r="AD17" s="458" t="s">
        <v>10</v>
      </c>
      <c r="AE17" s="458"/>
      <c r="AF17" s="458"/>
      <c r="AG17" s="458"/>
      <c r="AH17" s="458"/>
      <c r="AI17" s="458"/>
      <c r="AJ17" s="458"/>
      <c r="AK17" s="458"/>
      <c r="AL17" s="458"/>
      <c r="AM17" s="458"/>
      <c r="AN17" s="458"/>
      <c r="AO17" s="458"/>
      <c r="AP17" s="458"/>
      <c r="AQ17" s="458"/>
      <c r="AR17" s="458"/>
      <c r="AS17" s="458"/>
      <c r="AT17" s="458"/>
      <c r="AU17" s="458"/>
      <c r="AV17" s="458"/>
      <c r="AW17" s="458"/>
      <c r="AX17" s="458"/>
      <c r="AY17" s="458"/>
      <c r="AZ17" s="458"/>
      <c r="BA17" s="458"/>
      <c r="BB17" s="558"/>
      <c r="BC17" s="485"/>
      <c r="BD17" s="486"/>
      <c r="BE17" s="486"/>
      <c r="BF17" s="486"/>
      <c r="BG17" s="487"/>
      <c r="BH17" s="462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 x14ac:dyDescent="0.25">
      <c r="A18" s="460"/>
      <c r="B18" s="541"/>
      <c r="C18" s="541"/>
      <c r="D18" s="460"/>
      <c r="E18" s="462" t="s">
        <v>14</v>
      </c>
      <c r="F18" s="462"/>
      <c r="G18" s="462"/>
      <c r="H18" s="462"/>
      <c r="I18" s="462"/>
      <c r="J18" s="462" t="s">
        <v>87</v>
      </c>
      <c r="K18" s="462"/>
      <c r="L18" s="462"/>
      <c r="M18" s="462"/>
      <c r="N18" s="462"/>
      <c r="O18" s="462" t="s">
        <v>88</v>
      </c>
      <c r="P18" s="462"/>
      <c r="Q18" s="462"/>
      <c r="R18" s="462"/>
      <c r="S18" s="462"/>
      <c r="T18" s="462" t="s">
        <v>92</v>
      </c>
      <c r="U18" s="462"/>
      <c r="V18" s="462"/>
      <c r="W18" s="462"/>
      <c r="X18" s="462"/>
      <c r="Y18" s="458" t="s">
        <v>90</v>
      </c>
      <c r="Z18" s="458"/>
      <c r="AA18" s="458"/>
      <c r="AB18" s="458"/>
      <c r="AC18" s="458"/>
      <c r="AD18" s="462" t="s">
        <v>14</v>
      </c>
      <c r="AE18" s="462"/>
      <c r="AF18" s="462"/>
      <c r="AG18" s="462"/>
      <c r="AH18" s="462"/>
      <c r="AI18" s="462" t="s">
        <v>87</v>
      </c>
      <c r="AJ18" s="462"/>
      <c r="AK18" s="462"/>
      <c r="AL18" s="462"/>
      <c r="AM18" s="462"/>
      <c r="AN18" s="462" t="s">
        <v>88</v>
      </c>
      <c r="AO18" s="462"/>
      <c r="AP18" s="462"/>
      <c r="AQ18" s="462"/>
      <c r="AR18" s="462"/>
      <c r="AS18" s="462" t="s">
        <v>92</v>
      </c>
      <c r="AT18" s="462"/>
      <c r="AU18" s="462"/>
      <c r="AV18" s="462"/>
      <c r="AW18" s="462"/>
      <c r="AX18" s="458" t="s">
        <v>90</v>
      </c>
      <c r="AY18" s="458"/>
      <c r="AZ18" s="458"/>
      <c r="BA18" s="458"/>
      <c r="BB18" s="458"/>
      <c r="BC18" s="482"/>
      <c r="BD18" s="483"/>
      <c r="BE18" s="483"/>
      <c r="BF18" s="483"/>
      <c r="BG18" s="484"/>
      <c r="BH18" s="462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 x14ac:dyDescent="0.25">
      <c r="A19" s="461"/>
      <c r="B19" s="541"/>
      <c r="C19" s="541"/>
      <c r="D19" s="461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55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55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55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55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55" t="s">
        <v>56</v>
      </c>
      <c r="AG19" s="55" t="s">
        <v>1</v>
      </c>
      <c r="AH19" s="55" t="s">
        <v>13</v>
      </c>
      <c r="AI19" s="55" t="s">
        <v>2</v>
      </c>
      <c r="AJ19" s="55" t="s">
        <v>3</v>
      </c>
      <c r="AK19" s="55" t="s">
        <v>56</v>
      </c>
      <c r="AL19" s="55" t="s">
        <v>1</v>
      </c>
      <c r="AM19" s="55" t="s">
        <v>13</v>
      </c>
      <c r="AN19" s="55" t="s">
        <v>2</v>
      </c>
      <c r="AO19" s="55" t="s">
        <v>3</v>
      </c>
      <c r="AP19" s="55" t="s">
        <v>56</v>
      </c>
      <c r="AQ19" s="55" t="s">
        <v>1</v>
      </c>
      <c r="AR19" s="55" t="s">
        <v>13</v>
      </c>
      <c r="AS19" s="55" t="s">
        <v>2</v>
      </c>
      <c r="AT19" s="55" t="s">
        <v>3</v>
      </c>
      <c r="AU19" s="55" t="s">
        <v>56</v>
      </c>
      <c r="AV19" s="55" t="s">
        <v>1</v>
      </c>
      <c r="AW19" s="55" t="s">
        <v>13</v>
      </c>
      <c r="AX19" s="55" t="s">
        <v>2</v>
      </c>
      <c r="AY19" s="55" t="s">
        <v>3</v>
      </c>
      <c r="AZ19" s="55" t="s">
        <v>56</v>
      </c>
      <c r="BA19" s="55" t="s">
        <v>1</v>
      </c>
      <c r="BB19" s="55" t="s">
        <v>13</v>
      </c>
      <c r="BC19" s="55" t="s">
        <v>2</v>
      </c>
      <c r="BD19" s="55" t="s">
        <v>3</v>
      </c>
      <c r="BE19" s="55" t="s">
        <v>56</v>
      </c>
      <c r="BF19" s="55" t="s">
        <v>1</v>
      </c>
      <c r="BG19" s="55" t="s">
        <v>13</v>
      </c>
      <c r="BH19" s="462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 x14ac:dyDescent="0.25">
      <c r="A20" s="208">
        <v>1</v>
      </c>
      <c r="B20" s="208">
        <v>2</v>
      </c>
      <c r="C20" s="208">
        <v>3</v>
      </c>
      <c r="D20" s="208">
        <f>C20+1</f>
        <v>4</v>
      </c>
      <c r="E20" s="208" t="s">
        <v>96</v>
      </c>
      <c r="F20" s="208" t="s">
        <v>97</v>
      </c>
      <c r="G20" s="208" t="s">
        <v>98</v>
      </c>
      <c r="H20" s="208" t="s">
        <v>99</v>
      </c>
      <c r="I20" s="208" t="s">
        <v>100</v>
      </c>
      <c r="J20" s="208" t="s">
        <v>103</v>
      </c>
      <c r="K20" s="208" t="s">
        <v>104</v>
      </c>
      <c r="L20" s="208" t="s">
        <v>105</v>
      </c>
      <c r="M20" s="208" t="s">
        <v>106</v>
      </c>
      <c r="N20" s="208" t="s">
        <v>107</v>
      </c>
      <c r="O20" s="208" t="s">
        <v>110</v>
      </c>
      <c r="P20" s="208" t="s">
        <v>111</v>
      </c>
      <c r="Q20" s="208" t="s">
        <v>112</v>
      </c>
      <c r="R20" s="208" t="s">
        <v>113</v>
      </c>
      <c r="S20" s="208" t="s">
        <v>114</v>
      </c>
      <c r="T20" s="208" t="s">
        <v>117</v>
      </c>
      <c r="U20" s="208" t="s">
        <v>118</v>
      </c>
      <c r="V20" s="208" t="s">
        <v>119</v>
      </c>
      <c r="W20" s="208" t="s">
        <v>120</v>
      </c>
      <c r="X20" s="208" t="s">
        <v>121</v>
      </c>
      <c r="Y20" s="208" t="s">
        <v>124</v>
      </c>
      <c r="Z20" s="208" t="s">
        <v>125</v>
      </c>
      <c r="AA20" s="208" t="s">
        <v>126</v>
      </c>
      <c r="AB20" s="208" t="s">
        <v>127</v>
      </c>
      <c r="AC20" s="208" t="s">
        <v>128</v>
      </c>
      <c r="AD20" s="208" t="s">
        <v>131</v>
      </c>
      <c r="AE20" s="208" t="s">
        <v>132</v>
      </c>
      <c r="AF20" s="208" t="s">
        <v>133</v>
      </c>
      <c r="AG20" s="208" t="s">
        <v>134</v>
      </c>
      <c r="AH20" s="208" t="s">
        <v>135</v>
      </c>
      <c r="AI20" s="208" t="s">
        <v>138</v>
      </c>
      <c r="AJ20" s="208" t="s">
        <v>139</v>
      </c>
      <c r="AK20" s="208" t="s">
        <v>140</v>
      </c>
      <c r="AL20" s="208" t="s">
        <v>141</v>
      </c>
      <c r="AM20" s="208" t="s">
        <v>166</v>
      </c>
      <c r="AN20" s="208" t="s">
        <v>145</v>
      </c>
      <c r="AO20" s="208" t="s">
        <v>146</v>
      </c>
      <c r="AP20" s="208" t="s">
        <v>147</v>
      </c>
      <c r="AQ20" s="208" t="s">
        <v>148</v>
      </c>
      <c r="AR20" s="208" t="s">
        <v>149</v>
      </c>
      <c r="AS20" s="208" t="s">
        <v>152</v>
      </c>
      <c r="AT20" s="208" t="s">
        <v>153</v>
      </c>
      <c r="AU20" s="208" t="s">
        <v>154</v>
      </c>
      <c r="AV20" s="208" t="s">
        <v>155</v>
      </c>
      <c r="AW20" s="208" t="s">
        <v>156</v>
      </c>
      <c r="AX20" s="208" t="s">
        <v>159</v>
      </c>
      <c r="AY20" s="208" t="s">
        <v>160</v>
      </c>
      <c r="AZ20" s="208" t="s">
        <v>161</v>
      </c>
      <c r="BA20" s="208" t="s">
        <v>162</v>
      </c>
      <c r="BB20" s="208" t="s">
        <v>163</v>
      </c>
      <c r="BC20" s="208" t="s">
        <v>172</v>
      </c>
      <c r="BD20" s="208" t="s">
        <v>173</v>
      </c>
      <c r="BE20" s="208" t="s">
        <v>174</v>
      </c>
      <c r="BF20" s="208" t="s">
        <v>175</v>
      </c>
      <c r="BG20" s="208" t="s">
        <v>264</v>
      </c>
      <c r="BH20" s="208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x14ac:dyDescent="0.2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s="1" customFormat="1" x14ac:dyDescent="0.25">
      <c r="A22" s="420" t="s">
        <v>186</v>
      </c>
      <c r="B22" s="421"/>
      <c r="C22" s="422"/>
      <c r="D22" s="205"/>
      <c r="E22" s="205"/>
      <c r="F22" s="205"/>
      <c r="G22" s="205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19"/>
    </row>
    <row r="23" spans="1:87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</row>
    <row r="24" spans="1:87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</row>
    <row r="25" spans="1:87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</row>
    <row r="26" spans="1:87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</row>
    <row r="27" spans="1:87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42"/>
  <sheetViews>
    <sheetView view="pageBreakPreview" topLeftCell="T1" zoomScale="80" zoomScaleNormal="70" zoomScaleSheetLayoutView="80" workbookViewId="0">
      <selection activeCell="H27" sqref="H27"/>
    </sheetView>
  </sheetViews>
  <sheetFormatPr defaultRowHeight="15.75" x14ac:dyDescent="0.2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6" width="6.25" style="8" customWidth="1"/>
    <col min="7" max="7" width="8.875" style="8" bestFit="1" customWidth="1"/>
    <col min="8" max="11" width="6.25" style="8" customWidth="1"/>
    <col min="12" max="12" width="8.875" style="8" bestFit="1" customWidth="1"/>
    <col min="13" max="16" width="6.25" style="8" customWidth="1"/>
    <col min="17" max="17" width="8.875" style="8" bestFit="1" customWidth="1"/>
    <col min="18" max="21" width="6.25" style="8" customWidth="1"/>
    <col min="22" max="22" width="8.875" style="8" bestFit="1" customWidth="1"/>
    <col min="23" max="24" width="6.25" style="8" customWidth="1"/>
    <col min="25" max="26" width="6.25" style="6" customWidth="1"/>
    <col min="27" max="27" width="8.875" style="6" bestFit="1" customWidth="1"/>
    <col min="28" max="29" width="6.25" style="6" customWidth="1"/>
    <col min="30" max="30" width="10" style="6" customWidth="1"/>
    <col min="31" max="32" width="6.25" style="6" customWidth="1"/>
    <col min="33" max="33" width="8.875" style="6" bestFit="1" customWidth="1"/>
    <col min="34" max="37" width="6.25" style="6" customWidth="1"/>
    <col min="38" max="38" width="8.875" style="6" bestFit="1" customWidth="1"/>
    <col min="39" max="42" width="6.25" style="6" customWidth="1"/>
    <col min="43" max="43" width="8.875" style="6" bestFit="1" customWidth="1"/>
    <col min="44" max="47" width="6.25" style="6" customWidth="1"/>
    <col min="48" max="48" width="8.875" style="6" bestFit="1" customWidth="1"/>
    <col min="49" max="52" width="6.25" style="6" customWidth="1"/>
    <col min="53" max="53" width="8.875" style="6" bestFit="1" customWidth="1"/>
    <col min="54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 x14ac:dyDescent="0.25">
      <c r="BC1" s="29" t="s">
        <v>951</v>
      </c>
    </row>
    <row r="2" spans="1:102" ht="18.75" x14ac:dyDescent="0.3">
      <c r="BC2" s="38" t="s">
        <v>0</v>
      </c>
    </row>
    <row r="3" spans="1:102" ht="18.75" x14ac:dyDescent="0.3">
      <c r="BC3" s="38" t="s">
        <v>968</v>
      </c>
    </row>
    <row r="4" spans="1:102" ht="18.75" x14ac:dyDescent="0.3">
      <c r="A4" s="442" t="s">
        <v>950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  <c r="P4" s="442"/>
      <c r="Q4" s="442"/>
      <c r="R4" s="442"/>
      <c r="S4" s="442"/>
      <c r="T4" s="442"/>
      <c r="U4" s="442"/>
      <c r="V4" s="442"/>
      <c r="W4" s="442"/>
      <c r="X4" s="442"/>
      <c r="Y4" s="442"/>
      <c r="Z4" s="442"/>
      <c r="AA4" s="442"/>
      <c r="AB4" s="442"/>
      <c r="AC4" s="442"/>
      <c r="AD4" s="442"/>
      <c r="AE4" s="442"/>
      <c r="AF4" s="442"/>
      <c r="AG4" s="442"/>
      <c r="AH4" s="442"/>
      <c r="AI4" s="442"/>
      <c r="AJ4" s="442"/>
      <c r="AK4" s="442"/>
      <c r="AL4" s="442"/>
      <c r="AM4" s="442"/>
      <c r="AN4" s="442"/>
      <c r="AO4" s="442"/>
      <c r="AP4" s="442"/>
      <c r="AQ4" s="442"/>
      <c r="AR4" s="442"/>
      <c r="AS4" s="442"/>
      <c r="AT4" s="442"/>
      <c r="AU4" s="442"/>
      <c r="AV4" s="442"/>
      <c r="AW4" s="442"/>
      <c r="AX4" s="442"/>
      <c r="AY4" s="442"/>
      <c r="AZ4" s="442"/>
      <c r="BA4" s="442"/>
      <c r="BB4" s="442"/>
      <c r="BC4" s="442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37"/>
      <c r="BS4" s="37"/>
      <c r="BT4" s="37"/>
      <c r="BU4" s="37"/>
      <c r="BV4" s="37"/>
      <c r="BW4" s="37"/>
      <c r="BX4" s="37"/>
      <c r="BY4" s="37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 x14ac:dyDescent="0.3">
      <c r="A5" s="441" t="s">
        <v>189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441"/>
      <c r="AC5" s="441"/>
      <c r="AD5" s="441"/>
      <c r="AE5" s="441"/>
      <c r="AF5" s="441"/>
      <c r="AG5" s="441"/>
      <c r="AH5" s="441"/>
      <c r="AI5" s="441"/>
      <c r="AJ5" s="441"/>
      <c r="AK5" s="441"/>
      <c r="AL5" s="441"/>
      <c r="AM5" s="441"/>
      <c r="AN5" s="441"/>
      <c r="AO5" s="441"/>
      <c r="AP5" s="441"/>
      <c r="AQ5" s="441"/>
      <c r="AR5" s="441"/>
      <c r="AS5" s="441"/>
      <c r="AT5" s="441"/>
      <c r="AU5" s="441"/>
      <c r="AV5" s="441"/>
      <c r="AW5" s="441"/>
      <c r="AX5" s="441"/>
      <c r="AY5" s="441"/>
      <c r="AZ5" s="441"/>
      <c r="BA5" s="441"/>
      <c r="BB5" s="441"/>
      <c r="BC5" s="441"/>
      <c r="BD5" s="183"/>
      <c r="BE5" s="183"/>
      <c r="BF5" s="183"/>
      <c r="BG5" s="183"/>
      <c r="BH5" s="183"/>
    </row>
    <row r="6" spans="1:102" s="9" customFormat="1" ht="18.75" customHeight="1" x14ac:dyDescent="0.3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3"/>
      <c r="BE6" s="183"/>
      <c r="BF6" s="183"/>
      <c r="BG6" s="183"/>
      <c r="BH6" s="183"/>
    </row>
    <row r="7" spans="1:102" ht="18.75" x14ac:dyDescent="0.25">
      <c r="A7" s="438" t="s">
        <v>183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8"/>
      <c r="AC7" s="438"/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8"/>
      <c r="AQ7" s="438"/>
      <c r="AR7" s="438"/>
      <c r="AS7" s="438"/>
      <c r="AT7" s="438"/>
      <c r="AU7" s="438"/>
      <c r="AV7" s="438"/>
      <c r="AW7" s="438"/>
      <c r="AX7" s="438"/>
      <c r="AY7" s="438"/>
      <c r="AZ7" s="438"/>
      <c r="BA7" s="438"/>
      <c r="BB7" s="438"/>
      <c r="BC7" s="438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</row>
    <row r="8" spans="1:102" x14ac:dyDescent="0.25">
      <c r="A8" s="565" t="s">
        <v>168</v>
      </c>
      <c r="B8" s="565"/>
      <c r="C8" s="565"/>
      <c r="D8" s="565"/>
      <c r="E8" s="565"/>
      <c r="F8" s="565"/>
      <c r="G8" s="565"/>
      <c r="H8" s="565"/>
      <c r="I8" s="565"/>
      <c r="J8" s="565"/>
      <c r="K8" s="565"/>
      <c r="L8" s="565"/>
      <c r="M8" s="565"/>
      <c r="N8" s="565"/>
      <c r="O8" s="565"/>
      <c r="P8" s="565"/>
      <c r="Q8" s="565"/>
      <c r="R8" s="565"/>
      <c r="S8" s="565"/>
      <c r="T8" s="565"/>
      <c r="U8" s="565"/>
      <c r="V8" s="565"/>
      <c r="W8" s="565"/>
      <c r="X8" s="565"/>
      <c r="Y8" s="565"/>
      <c r="Z8" s="565"/>
      <c r="AA8" s="565"/>
      <c r="AB8" s="565"/>
      <c r="AC8" s="565"/>
      <c r="AD8" s="565"/>
      <c r="AE8" s="565"/>
      <c r="AF8" s="565"/>
      <c r="AG8" s="565"/>
      <c r="AH8" s="565"/>
      <c r="AI8" s="565"/>
      <c r="AJ8" s="565"/>
      <c r="AK8" s="565"/>
      <c r="AL8" s="565"/>
      <c r="AM8" s="565"/>
      <c r="AN8" s="565"/>
      <c r="AO8" s="565"/>
      <c r="AP8" s="565"/>
      <c r="AQ8" s="565"/>
      <c r="AR8" s="565"/>
      <c r="AS8" s="565"/>
      <c r="AT8" s="565"/>
      <c r="AU8" s="565"/>
      <c r="AV8" s="565"/>
      <c r="AW8" s="565"/>
      <c r="AX8" s="565"/>
      <c r="AY8" s="565"/>
      <c r="AZ8" s="565"/>
      <c r="BA8" s="565"/>
      <c r="BB8" s="565"/>
      <c r="BC8" s="565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</row>
    <row r="9" spans="1:102" ht="18.75" x14ac:dyDescent="0.3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1"/>
      <c r="BD9" s="1"/>
      <c r="BE9" s="37"/>
      <c r="BF9" s="37"/>
      <c r="BG9" s="37"/>
      <c r="BH9" s="1"/>
      <c r="BI9" s="37"/>
      <c r="BJ9" s="37"/>
      <c r="BK9" s="37"/>
      <c r="BL9" s="37"/>
      <c r="BM9" s="37"/>
      <c r="BN9" s="37"/>
      <c r="BO9" s="37"/>
      <c r="BP9" s="38"/>
      <c r="BQ9" s="37"/>
      <c r="BR9" s="1"/>
      <c r="BS9" s="1"/>
      <c r="BT9" s="1"/>
      <c r="BU9" s="37"/>
      <c r="BV9" s="37"/>
      <c r="BW9" s="37"/>
      <c r="BX9" s="37"/>
      <c r="BY9" s="37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442"/>
      <c r="W10" s="442"/>
      <c r="X10" s="442"/>
      <c r="Y10" s="442"/>
      <c r="Z10" s="442"/>
      <c r="AA10" s="442"/>
      <c r="AB10" s="442"/>
      <c r="AC10" s="442"/>
      <c r="AD10" s="442"/>
      <c r="AE10" s="442"/>
      <c r="AF10" s="442"/>
      <c r="AG10" s="442"/>
      <c r="AH10" s="442"/>
      <c r="AI10" s="442"/>
      <c r="AJ10" s="442"/>
      <c r="AK10" s="442"/>
      <c r="AL10" s="442"/>
      <c r="AM10" s="442"/>
      <c r="AN10" s="442"/>
      <c r="AO10" s="442"/>
      <c r="AP10" s="442"/>
      <c r="AQ10" s="442"/>
      <c r="AR10" s="442"/>
      <c r="AS10" s="442"/>
      <c r="AT10" s="442"/>
      <c r="AU10" s="442"/>
      <c r="AV10" s="442"/>
      <c r="AW10" s="442"/>
      <c r="AX10" s="442"/>
      <c r="AY10" s="442"/>
      <c r="AZ10" s="442"/>
      <c r="BA10" s="442"/>
      <c r="BB10" s="442"/>
      <c r="BC10" s="442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5"/>
      <c r="BO10" s="195"/>
      <c r="BP10" s="195"/>
      <c r="BQ10" s="195"/>
      <c r="BR10" s="195"/>
      <c r="BS10" s="195"/>
      <c r="BT10" s="195"/>
      <c r="BU10" s="195"/>
      <c r="BV10" s="195"/>
      <c r="BW10" s="195"/>
      <c r="BX10" s="195"/>
      <c r="BY10" s="195"/>
      <c r="BZ10" s="195"/>
      <c r="CA10" s="195"/>
      <c r="CB10" s="195"/>
      <c r="CC10" s="195"/>
      <c r="CD10" s="195"/>
      <c r="CE10" s="195"/>
      <c r="CF10" s="195"/>
      <c r="CG10" s="195"/>
      <c r="CH10" s="195"/>
      <c r="CI10" s="195"/>
      <c r="CJ10" s="195"/>
      <c r="CK10" s="195"/>
      <c r="CL10" s="195"/>
      <c r="CM10" s="195"/>
      <c r="CN10" s="195"/>
      <c r="CO10" s="195"/>
      <c r="CP10" s="195"/>
      <c r="CQ10" s="195"/>
      <c r="CR10" s="195"/>
      <c r="CS10" s="195"/>
      <c r="CT10" s="195"/>
      <c r="CU10" s="195"/>
      <c r="CV10" s="1"/>
      <c r="CW10" s="1"/>
      <c r="CX10" s="1"/>
    </row>
    <row r="11" spans="1:102" ht="18.75" x14ac:dyDescent="0.3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6"/>
      <c r="BF11" s="186"/>
      <c r="BG11" s="186"/>
      <c r="BH11" s="186"/>
      <c r="BI11" s="186"/>
      <c r="BJ11" s="186"/>
      <c r="BK11" s="186"/>
      <c r="BL11" s="186"/>
      <c r="BM11" s="186"/>
      <c r="BN11" s="186"/>
      <c r="BO11" s="186"/>
      <c r="BP11" s="186"/>
      <c r="BQ11" s="186"/>
      <c r="BR11" s="195"/>
      <c r="BS11" s="195"/>
      <c r="BT11" s="195"/>
      <c r="BU11" s="195"/>
      <c r="BV11" s="195"/>
      <c r="BW11" s="195"/>
      <c r="BX11" s="195"/>
      <c r="BY11" s="195"/>
      <c r="BZ11" s="195"/>
      <c r="CA11" s="195"/>
      <c r="CB11" s="195"/>
      <c r="CC11" s="195"/>
      <c r="CD11" s="195"/>
      <c r="CE11" s="195"/>
      <c r="CF11" s="195"/>
      <c r="CG11" s="195"/>
      <c r="CH11" s="195"/>
      <c r="CI11" s="195"/>
      <c r="CJ11" s="195"/>
      <c r="CK11" s="195"/>
      <c r="CL11" s="195"/>
      <c r="CM11" s="195"/>
      <c r="CN11" s="195"/>
      <c r="CO11" s="195"/>
      <c r="CP11" s="195"/>
      <c r="CQ11" s="195"/>
      <c r="CR11" s="195"/>
      <c r="CS11" s="195"/>
      <c r="CT11" s="195"/>
      <c r="CU11" s="195"/>
      <c r="CV11" s="1"/>
      <c r="CW11" s="1"/>
      <c r="CX11" s="1"/>
    </row>
    <row r="12" spans="1:102" ht="18.75" x14ac:dyDescent="0.3">
      <c r="A12" s="442" t="s">
        <v>58</v>
      </c>
      <c r="B12" s="442"/>
      <c r="C12" s="442"/>
      <c r="D12" s="442"/>
      <c r="E12" s="442"/>
      <c r="F12" s="442"/>
      <c r="G12" s="442"/>
      <c r="H12" s="442"/>
      <c r="I12" s="442"/>
      <c r="J12" s="442"/>
      <c r="K12" s="442"/>
      <c r="L12" s="442"/>
      <c r="M12" s="442"/>
      <c r="N12" s="442"/>
      <c r="O12" s="442"/>
      <c r="P12" s="442"/>
      <c r="Q12" s="442"/>
      <c r="R12" s="442"/>
      <c r="S12" s="442"/>
      <c r="T12" s="442"/>
      <c r="U12" s="442"/>
      <c r="V12" s="442"/>
      <c r="W12" s="442"/>
      <c r="X12" s="442"/>
      <c r="Y12" s="442"/>
      <c r="Z12" s="442"/>
      <c r="AA12" s="442"/>
      <c r="AB12" s="442"/>
      <c r="AC12" s="442"/>
      <c r="AD12" s="442"/>
      <c r="AE12" s="442"/>
      <c r="AF12" s="442"/>
      <c r="AG12" s="442"/>
      <c r="AH12" s="442"/>
      <c r="AI12" s="442"/>
      <c r="AJ12" s="442"/>
      <c r="AK12" s="442"/>
      <c r="AL12" s="442"/>
      <c r="AM12" s="442"/>
      <c r="AN12" s="442"/>
      <c r="AO12" s="442"/>
      <c r="AP12" s="442"/>
      <c r="AQ12" s="442"/>
      <c r="AR12" s="442"/>
      <c r="AS12" s="442"/>
      <c r="AT12" s="442"/>
      <c r="AU12" s="442"/>
      <c r="AV12" s="442"/>
      <c r="AW12" s="442"/>
      <c r="AX12" s="442"/>
      <c r="AY12" s="442"/>
      <c r="AZ12" s="442"/>
      <c r="BA12" s="442"/>
      <c r="BB12" s="442"/>
      <c r="BC12" s="442"/>
      <c r="BD12" s="195"/>
      <c r="BE12" s="195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5"/>
      <c r="CN12" s="195"/>
      <c r="CO12" s="195"/>
      <c r="CP12" s="195"/>
      <c r="CQ12" s="195"/>
      <c r="CR12" s="195"/>
      <c r="CS12" s="195"/>
      <c r="CT12" s="195"/>
      <c r="CU12" s="195"/>
      <c r="CV12" s="195"/>
      <c r="CW12" s="195"/>
      <c r="CX12" s="195"/>
    </row>
    <row r="13" spans="1:102" x14ac:dyDescent="0.25">
      <c r="A13" s="562" t="s">
        <v>184</v>
      </c>
      <c r="B13" s="562"/>
      <c r="C13" s="562"/>
      <c r="D13" s="562"/>
      <c r="E13" s="562"/>
      <c r="F13" s="562"/>
      <c r="G13" s="562"/>
      <c r="H13" s="562"/>
      <c r="I13" s="562"/>
      <c r="J13" s="562"/>
      <c r="K13" s="562"/>
      <c r="L13" s="562"/>
      <c r="M13" s="562"/>
      <c r="N13" s="562"/>
      <c r="O13" s="562"/>
      <c r="P13" s="562"/>
      <c r="Q13" s="562"/>
      <c r="R13" s="562"/>
      <c r="S13" s="562"/>
      <c r="T13" s="562"/>
      <c r="U13" s="562"/>
      <c r="V13" s="562"/>
      <c r="W13" s="562"/>
      <c r="X13" s="562"/>
      <c r="Y13" s="562"/>
      <c r="Z13" s="562"/>
      <c r="AA13" s="562"/>
      <c r="AB13" s="562"/>
      <c r="AC13" s="562"/>
      <c r="AD13" s="562"/>
      <c r="AE13" s="562"/>
      <c r="AF13" s="562"/>
      <c r="AG13" s="562"/>
      <c r="AH13" s="562"/>
      <c r="AI13" s="562"/>
      <c r="AJ13" s="562"/>
      <c r="AK13" s="562"/>
      <c r="AL13" s="562"/>
      <c r="AM13" s="562"/>
      <c r="AN13" s="562"/>
      <c r="AO13" s="562"/>
      <c r="AP13" s="562"/>
      <c r="AQ13" s="562"/>
      <c r="AR13" s="562"/>
      <c r="AS13" s="562"/>
      <c r="AT13" s="562"/>
      <c r="AU13" s="562"/>
      <c r="AV13" s="562"/>
      <c r="AW13" s="562"/>
      <c r="AX13" s="562"/>
      <c r="AY13" s="562"/>
      <c r="AZ13" s="562"/>
      <c r="BA13" s="562"/>
      <c r="BB13" s="562"/>
      <c r="BC13" s="562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</row>
    <row r="14" spans="1:102" x14ac:dyDescent="0.25">
      <c r="A14" s="564"/>
      <c r="B14" s="564"/>
      <c r="C14" s="564"/>
      <c r="D14" s="564"/>
      <c r="E14" s="564"/>
      <c r="F14" s="564"/>
      <c r="G14" s="564"/>
      <c r="H14" s="564"/>
      <c r="I14" s="564"/>
      <c r="J14" s="564"/>
      <c r="K14" s="564"/>
      <c r="L14" s="564"/>
      <c r="M14" s="564"/>
      <c r="N14" s="564"/>
      <c r="O14" s="564"/>
      <c r="P14" s="564"/>
      <c r="Q14" s="564"/>
      <c r="R14" s="564"/>
      <c r="S14" s="564"/>
      <c r="T14" s="564"/>
      <c r="U14" s="564"/>
      <c r="V14" s="564"/>
      <c r="W14" s="564"/>
      <c r="X14" s="564"/>
      <c r="Y14" s="564"/>
      <c r="Z14" s="564"/>
      <c r="AA14" s="564"/>
      <c r="AB14" s="564"/>
      <c r="AC14" s="564"/>
      <c r="AD14" s="564"/>
      <c r="AE14" s="564"/>
      <c r="AF14" s="564"/>
      <c r="AG14" s="564"/>
      <c r="AH14" s="564"/>
      <c r="AI14" s="564"/>
      <c r="AJ14" s="564"/>
      <c r="AK14" s="564"/>
      <c r="AL14" s="564"/>
      <c r="AM14" s="564"/>
      <c r="AN14" s="564"/>
      <c r="AO14" s="564"/>
      <c r="AP14" s="564"/>
      <c r="AQ14" s="564"/>
      <c r="AR14" s="564"/>
      <c r="AS14" s="564"/>
      <c r="AT14" s="564"/>
      <c r="AU14" s="564"/>
      <c r="AV14" s="564"/>
      <c r="AW14" s="564"/>
      <c r="AX14" s="564"/>
      <c r="AY14" s="564"/>
      <c r="AZ14" s="564"/>
      <c r="BA14" s="564"/>
      <c r="BB14" s="564"/>
      <c r="BC14" s="564"/>
    </row>
    <row r="15" spans="1:102" ht="51.75" customHeight="1" x14ac:dyDescent="0.25">
      <c r="A15" s="440" t="s">
        <v>75</v>
      </c>
      <c r="B15" s="426" t="s">
        <v>20</v>
      </c>
      <c r="C15" s="423" t="s">
        <v>5</v>
      </c>
      <c r="D15" s="426" t="s">
        <v>987</v>
      </c>
      <c r="E15" s="426"/>
      <c r="F15" s="426"/>
      <c r="G15" s="426"/>
      <c r="H15" s="426"/>
      <c r="I15" s="426"/>
      <c r="J15" s="426"/>
      <c r="K15" s="426"/>
      <c r="L15" s="426"/>
      <c r="M15" s="426"/>
      <c r="N15" s="426"/>
      <c r="O15" s="426"/>
      <c r="P15" s="426"/>
      <c r="Q15" s="426"/>
      <c r="R15" s="426"/>
      <c r="S15" s="426"/>
      <c r="T15" s="426"/>
      <c r="U15" s="426"/>
      <c r="V15" s="426"/>
      <c r="W15" s="426"/>
      <c r="X15" s="426"/>
      <c r="Y15" s="426"/>
      <c r="Z15" s="426"/>
      <c r="AA15" s="426"/>
      <c r="AB15" s="426"/>
      <c r="AC15" s="426"/>
      <c r="AD15" s="426" t="s">
        <v>994</v>
      </c>
      <c r="AE15" s="426"/>
      <c r="AF15" s="426"/>
      <c r="AG15" s="426"/>
      <c r="AH15" s="426"/>
      <c r="AI15" s="426"/>
      <c r="AJ15" s="426"/>
      <c r="AK15" s="426"/>
      <c r="AL15" s="426"/>
      <c r="AM15" s="426"/>
      <c r="AN15" s="426"/>
      <c r="AO15" s="426"/>
      <c r="AP15" s="426"/>
      <c r="AQ15" s="426"/>
      <c r="AR15" s="426"/>
      <c r="AS15" s="426"/>
      <c r="AT15" s="426"/>
      <c r="AU15" s="426"/>
      <c r="AV15" s="426"/>
      <c r="AW15" s="426"/>
      <c r="AX15" s="426"/>
      <c r="AY15" s="426"/>
      <c r="AZ15" s="426"/>
      <c r="BA15" s="426"/>
      <c r="BB15" s="426"/>
      <c r="BC15" s="426"/>
    </row>
    <row r="16" spans="1:102" ht="51.75" customHeight="1" x14ac:dyDescent="0.25">
      <c r="A16" s="440"/>
      <c r="B16" s="426"/>
      <c r="C16" s="424"/>
      <c r="D16" s="179" t="s">
        <v>9</v>
      </c>
      <c r="E16" s="420" t="s">
        <v>10</v>
      </c>
      <c r="F16" s="421"/>
      <c r="G16" s="421"/>
      <c r="H16" s="421"/>
      <c r="I16" s="421"/>
      <c r="J16" s="421"/>
      <c r="K16" s="421"/>
      <c r="L16" s="421"/>
      <c r="M16" s="421"/>
      <c r="N16" s="421"/>
      <c r="O16" s="421"/>
      <c r="P16" s="421"/>
      <c r="Q16" s="421"/>
      <c r="R16" s="421"/>
      <c r="S16" s="421"/>
      <c r="T16" s="421"/>
      <c r="U16" s="421"/>
      <c r="V16" s="421"/>
      <c r="W16" s="421"/>
      <c r="X16" s="421"/>
      <c r="Y16" s="421"/>
      <c r="Z16" s="421"/>
      <c r="AA16" s="421"/>
      <c r="AB16" s="421"/>
      <c r="AC16" s="422"/>
      <c r="AD16" s="179" t="s">
        <v>9</v>
      </c>
      <c r="AE16" s="420" t="s">
        <v>10</v>
      </c>
      <c r="AF16" s="421"/>
      <c r="AG16" s="421"/>
      <c r="AH16" s="421"/>
      <c r="AI16" s="421"/>
      <c r="AJ16" s="421"/>
      <c r="AK16" s="421"/>
      <c r="AL16" s="421"/>
      <c r="AM16" s="421"/>
      <c r="AN16" s="421"/>
      <c r="AO16" s="421"/>
      <c r="AP16" s="421"/>
      <c r="AQ16" s="421"/>
      <c r="AR16" s="421"/>
      <c r="AS16" s="421"/>
      <c r="AT16" s="421"/>
      <c r="AU16" s="421"/>
      <c r="AV16" s="421"/>
      <c r="AW16" s="421"/>
      <c r="AX16" s="421"/>
      <c r="AY16" s="421"/>
      <c r="AZ16" s="421"/>
      <c r="BA16" s="421"/>
      <c r="BB16" s="421"/>
      <c r="BC16" s="422"/>
    </row>
    <row r="17" spans="1:97" ht="22.5" customHeight="1" x14ac:dyDescent="0.25">
      <c r="A17" s="440"/>
      <c r="B17" s="426"/>
      <c r="C17" s="424"/>
      <c r="D17" s="423" t="s">
        <v>14</v>
      </c>
      <c r="E17" s="420" t="s">
        <v>14</v>
      </c>
      <c r="F17" s="421"/>
      <c r="G17" s="421"/>
      <c r="H17" s="421"/>
      <c r="I17" s="422"/>
      <c r="J17" s="462" t="s">
        <v>87</v>
      </c>
      <c r="K17" s="462"/>
      <c r="L17" s="462"/>
      <c r="M17" s="462"/>
      <c r="N17" s="462"/>
      <c r="O17" s="462" t="s">
        <v>88</v>
      </c>
      <c r="P17" s="462"/>
      <c r="Q17" s="462"/>
      <c r="R17" s="462"/>
      <c r="S17" s="462"/>
      <c r="T17" s="462" t="s">
        <v>92</v>
      </c>
      <c r="U17" s="462"/>
      <c r="V17" s="462"/>
      <c r="W17" s="462"/>
      <c r="X17" s="462"/>
      <c r="Y17" s="458" t="s">
        <v>90</v>
      </c>
      <c r="Z17" s="458"/>
      <c r="AA17" s="458"/>
      <c r="AB17" s="458"/>
      <c r="AC17" s="458"/>
      <c r="AD17" s="423" t="s">
        <v>14</v>
      </c>
      <c r="AE17" s="420" t="s">
        <v>14</v>
      </c>
      <c r="AF17" s="421"/>
      <c r="AG17" s="421"/>
      <c r="AH17" s="421"/>
      <c r="AI17" s="422"/>
      <c r="AJ17" s="462" t="s">
        <v>87</v>
      </c>
      <c r="AK17" s="462"/>
      <c r="AL17" s="462"/>
      <c r="AM17" s="462"/>
      <c r="AN17" s="462"/>
      <c r="AO17" s="462" t="s">
        <v>88</v>
      </c>
      <c r="AP17" s="462"/>
      <c r="AQ17" s="462"/>
      <c r="AR17" s="462"/>
      <c r="AS17" s="462"/>
      <c r="AT17" s="462" t="s">
        <v>92</v>
      </c>
      <c r="AU17" s="462"/>
      <c r="AV17" s="462"/>
      <c r="AW17" s="462"/>
      <c r="AX17" s="462"/>
      <c r="AY17" s="458" t="s">
        <v>90</v>
      </c>
      <c r="AZ17" s="458"/>
      <c r="BA17" s="458"/>
      <c r="BB17" s="458"/>
      <c r="BC17" s="458"/>
    </row>
    <row r="18" spans="1:97" ht="194.25" customHeight="1" x14ac:dyDescent="0.25">
      <c r="A18" s="440"/>
      <c r="B18" s="426"/>
      <c r="C18" s="425"/>
      <c r="D18" s="425"/>
      <c r="E18" s="36" t="s">
        <v>981</v>
      </c>
      <c r="F18" s="36" t="s">
        <v>176</v>
      </c>
      <c r="G18" s="36" t="s">
        <v>177</v>
      </c>
      <c r="H18" s="36" t="s">
        <v>25</v>
      </c>
      <c r="I18" s="36" t="s">
        <v>178</v>
      </c>
      <c r="J18" s="36" t="s">
        <v>981</v>
      </c>
      <c r="K18" s="36" t="s">
        <v>176</v>
      </c>
      <c r="L18" s="36" t="s">
        <v>177</v>
      </c>
      <c r="M18" s="36" t="s">
        <v>25</v>
      </c>
      <c r="N18" s="36" t="s">
        <v>178</v>
      </c>
      <c r="O18" s="36" t="s">
        <v>981</v>
      </c>
      <c r="P18" s="36" t="s">
        <v>176</v>
      </c>
      <c r="Q18" s="36" t="s">
        <v>177</v>
      </c>
      <c r="R18" s="36" t="s">
        <v>25</v>
      </c>
      <c r="S18" s="36" t="s">
        <v>178</v>
      </c>
      <c r="T18" s="36" t="s">
        <v>981</v>
      </c>
      <c r="U18" s="36" t="s">
        <v>176</v>
      </c>
      <c r="V18" s="36" t="s">
        <v>177</v>
      </c>
      <c r="W18" s="36" t="s">
        <v>25</v>
      </c>
      <c r="X18" s="36" t="s">
        <v>178</v>
      </c>
      <c r="Y18" s="36" t="s">
        <v>981</v>
      </c>
      <c r="Z18" s="36" t="s">
        <v>176</v>
      </c>
      <c r="AA18" s="36" t="s">
        <v>177</v>
      </c>
      <c r="AB18" s="36" t="s">
        <v>25</v>
      </c>
      <c r="AC18" s="36" t="s">
        <v>178</v>
      </c>
      <c r="AD18" s="425"/>
      <c r="AE18" s="36" t="s">
        <v>981</v>
      </c>
      <c r="AF18" s="36" t="s">
        <v>176</v>
      </c>
      <c r="AG18" s="36" t="s">
        <v>177</v>
      </c>
      <c r="AH18" s="36" t="s">
        <v>25</v>
      </c>
      <c r="AI18" s="36" t="s">
        <v>178</v>
      </c>
      <c r="AJ18" s="36" t="s">
        <v>981</v>
      </c>
      <c r="AK18" s="36" t="s">
        <v>176</v>
      </c>
      <c r="AL18" s="36" t="s">
        <v>177</v>
      </c>
      <c r="AM18" s="36" t="s">
        <v>25</v>
      </c>
      <c r="AN18" s="36" t="s">
        <v>178</v>
      </c>
      <c r="AO18" s="36" t="s">
        <v>981</v>
      </c>
      <c r="AP18" s="36" t="s">
        <v>176</v>
      </c>
      <c r="AQ18" s="36" t="s">
        <v>177</v>
      </c>
      <c r="AR18" s="36" t="s">
        <v>25</v>
      </c>
      <c r="AS18" s="36" t="s">
        <v>178</v>
      </c>
      <c r="AT18" s="36" t="s">
        <v>981</v>
      </c>
      <c r="AU18" s="36" t="s">
        <v>176</v>
      </c>
      <c r="AV18" s="36" t="s">
        <v>177</v>
      </c>
      <c r="AW18" s="36" t="s">
        <v>25</v>
      </c>
      <c r="AX18" s="36" t="s">
        <v>178</v>
      </c>
      <c r="AY18" s="36" t="s">
        <v>981</v>
      </c>
      <c r="AZ18" s="36" t="s">
        <v>176</v>
      </c>
      <c r="BA18" s="36" t="s">
        <v>177</v>
      </c>
      <c r="BB18" s="36" t="s">
        <v>25</v>
      </c>
      <c r="BC18" s="36" t="s">
        <v>178</v>
      </c>
    </row>
    <row r="19" spans="1:97" s="35" customFormat="1" x14ac:dyDescent="0.25">
      <c r="A19" s="266">
        <v>1</v>
      </c>
      <c r="B19" s="267">
        <v>2</v>
      </c>
      <c r="C19" s="267">
        <f>B19+1</f>
        <v>3</v>
      </c>
      <c r="D19" s="267">
        <v>4</v>
      </c>
      <c r="E19" s="267" t="s">
        <v>96</v>
      </c>
      <c r="F19" s="267" t="s">
        <v>97</v>
      </c>
      <c r="G19" s="267" t="s">
        <v>98</v>
      </c>
      <c r="H19" s="267" t="s">
        <v>99</v>
      </c>
      <c r="I19" s="267" t="s">
        <v>100</v>
      </c>
      <c r="J19" s="267" t="s">
        <v>103</v>
      </c>
      <c r="K19" s="267" t="s">
        <v>104</v>
      </c>
      <c r="L19" s="267" t="s">
        <v>105</v>
      </c>
      <c r="M19" s="267" t="s">
        <v>106</v>
      </c>
      <c r="N19" s="267" t="s">
        <v>107</v>
      </c>
      <c r="O19" s="267" t="s">
        <v>110</v>
      </c>
      <c r="P19" s="267" t="s">
        <v>111</v>
      </c>
      <c r="Q19" s="267" t="s">
        <v>112</v>
      </c>
      <c r="R19" s="267" t="s">
        <v>113</v>
      </c>
      <c r="S19" s="267" t="s">
        <v>114</v>
      </c>
      <c r="T19" s="267" t="s">
        <v>117</v>
      </c>
      <c r="U19" s="267" t="s">
        <v>118</v>
      </c>
      <c r="V19" s="267" t="s">
        <v>119</v>
      </c>
      <c r="W19" s="267" t="s">
        <v>120</v>
      </c>
      <c r="X19" s="267" t="s">
        <v>121</v>
      </c>
      <c r="Y19" s="267" t="s">
        <v>124</v>
      </c>
      <c r="Z19" s="267" t="s">
        <v>125</v>
      </c>
      <c r="AA19" s="267" t="s">
        <v>126</v>
      </c>
      <c r="AB19" s="267" t="s">
        <v>127</v>
      </c>
      <c r="AC19" s="267" t="s">
        <v>128</v>
      </c>
      <c r="AD19" s="267">
        <v>6</v>
      </c>
      <c r="AE19" s="267" t="s">
        <v>172</v>
      </c>
      <c r="AF19" s="267" t="s">
        <v>173</v>
      </c>
      <c r="AG19" s="267" t="s">
        <v>174</v>
      </c>
      <c r="AH19" s="267" t="s">
        <v>175</v>
      </c>
      <c r="AI19" s="267" t="s">
        <v>264</v>
      </c>
      <c r="AJ19" s="267" t="s">
        <v>270</v>
      </c>
      <c r="AK19" s="267" t="s">
        <v>271</v>
      </c>
      <c r="AL19" s="267" t="s">
        <v>272</v>
      </c>
      <c r="AM19" s="267" t="s">
        <v>273</v>
      </c>
      <c r="AN19" s="267" t="s">
        <v>274</v>
      </c>
      <c r="AO19" s="267" t="s">
        <v>275</v>
      </c>
      <c r="AP19" s="267" t="s">
        <v>276</v>
      </c>
      <c r="AQ19" s="267" t="s">
        <v>277</v>
      </c>
      <c r="AR19" s="267" t="s">
        <v>278</v>
      </c>
      <c r="AS19" s="267" t="s">
        <v>279</v>
      </c>
      <c r="AT19" s="267" t="s">
        <v>280</v>
      </c>
      <c r="AU19" s="267" t="s">
        <v>281</v>
      </c>
      <c r="AV19" s="267" t="s">
        <v>282</v>
      </c>
      <c r="AW19" s="267" t="s">
        <v>283</v>
      </c>
      <c r="AX19" s="267" t="s">
        <v>284</v>
      </c>
      <c r="AY19" s="267" t="s">
        <v>285</v>
      </c>
      <c r="AZ19" s="267" t="s">
        <v>286</v>
      </c>
      <c r="BA19" s="267" t="s">
        <v>287</v>
      </c>
      <c r="BB19" s="267" t="s">
        <v>288</v>
      </c>
      <c r="BC19" s="267" t="s">
        <v>289</v>
      </c>
    </row>
    <row r="20" spans="1:97" s="35" customFormat="1" x14ac:dyDescent="0.25">
      <c r="A20" s="266"/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</row>
    <row r="21" spans="1:97" x14ac:dyDescent="0.25">
      <c r="A21" s="559" t="s">
        <v>186</v>
      </c>
      <c r="B21" s="560"/>
      <c r="C21" s="561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"/>
    </row>
    <row r="22" spans="1:97" x14ac:dyDescent="0.25">
      <c r="A22" s="26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BB22" s="8"/>
    </row>
    <row r="23" spans="1:97" x14ac:dyDescent="0.25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</row>
    <row r="24" spans="1:97" ht="15.75" customHeight="1" x14ac:dyDescent="0.25">
      <c r="A24" s="268"/>
      <c r="B24" s="564"/>
      <c r="C24" s="564"/>
      <c r="D24" s="564"/>
      <c r="E24" s="564"/>
      <c r="F24" s="564"/>
      <c r="G24" s="564"/>
      <c r="H24" s="564"/>
      <c r="I24" s="564"/>
      <c r="J24" s="564"/>
      <c r="K24" s="564"/>
      <c r="L24" s="564"/>
      <c r="M24" s="564"/>
      <c r="N24" s="564"/>
      <c r="O24" s="564"/>
      <c r="P24" s="564"/>
      <c r="Q24" s="564"/>
      <c r="R24" s="564"/>
      <c r="S24" s="564"/>
      <c r="T24" s="564"/>
      <c r="U24" s="564"/>
      <c r="V24" s="564"/>
      <c r="W24" s="564"/>
      <c r="X24" s="564"/>
      <c r="Y24" s="564"/>
      <c r="Z24" s="564"/>
      <c r="AA24" s="564"/>
      <c r="AB24" s="564"/>
    </row>
    <row r="25" spans="1:97" ht="15.75" customHeight="1" x14ac:dyDescent="0.25">
      <c r="A25" s="268"/>
      <c r="B25" s="563"/>
      <c r="C25" s="563"/>
      <c r="D25" s="563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</row>
    <row r="26" spans="1:97" x14ac:dyDescent="0.25">
      <c r="A26" s="268"/>
    </row>
    <row r="27" spans="1:97" x14ac:dyDescent="0.25">
      <c r="A27" s="268"/>
    </row>
    <row r="28" spans="1:97" ht="33.75" customHeight="1" x14ac:dyDescent="0.25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</row>
    <row r="29" spans="1:97" x14ac:dyDescent="0.25"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</row>
    <row r="30" spans="1:97" x14ac:dyDescent="0.25"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</row>
    <row r="31" spans="1:97" ht="18.75" x14ac:dyDescent="0.3"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  <c r="BR31" s="195"/>
      <c r="BS31" s="195"/>
      <c r="BT31" s="195"/>
      <c r="BU31" s="195"/>
      <c r="BV31" s="195"/>
      <c r="BW31" s="195"/>
      <c r="BX31" s="195"/>
      <c r="BY31" s="195"/>
      <c r="BZ31" s="195"/>
      <c r="CA31" s="195"/>
      <c r="CB31" s="195"/>
      <c r="CC31" s="195"/>
      <c r="CD31" s="195"/>
      <c r="CE31" s="195"/>
      <c r="CF31" s="195"/>
      <c r="CG31" s="195"/>
      <c r="CH31" s="195"/>
      <c r="CI31" s="195"/>
      <c r="CJ31" s="195"/>
      <c r="CK31" s="195"/>
      <c r="CL31" s="195"/>
      <c r="CM31" s="195"/>
      <c r="CN31" s="195"/>
      <c r="CO31" s="195"/>
      <c r="CP31" s="195"/>
      <c r="CQ31" s="195"/>
      <c r="CR31" s="195"/>
      <c r="CS31" s="195"/>
    </row>
    <row r="32" spans="1:97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</row>
    <row r="33" spans="2:97" ht="18.75" customHeight="1" x14ac:dyDescent="0.3"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3"/>
      <c r="AM33" s="183"/>
      <c r="AN33" s="183"/>
      <c r="AO33" s="183"/>
      <c r="AP33" s="183"/>
      <c r="AQ33" s="183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3"/>
      <c r="BS33" s="183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3"/>
      <c r="CG33" s="183"/>
      <c r="CH33" s="183"/>
      <c r="CI33" s="183"/>
      <c r="CJ33" s="183"/>
      <c r="CK33" s="183"/>
      <c r="CL33" s="183"/>
      <c r="CM33" s="183"/>
      <c r="CN33" s="183"/>
      <c r="CO33" s="183"/>
      <c r="CP33" s="183"/>
      <c r="CQ33" s="183"/>
      <c r="CR33" s="183"/>
      <c r="CS33" s="183"/>
    </row>
    <row r="34" spans="2:97" ht="18.75" customHeight="1" x14ac:dyDescent="0.3"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3"/>
      <c r="BN34" s="183"/>
      <c r="BO34" s="183"/>
      <c r="BP34" s="183"/>
      <c r="BQ34" s="183"/>
      <c r="BR34" s="183"/>
      <c r="BS34" s="183"/>
      <c r="BT34" s="183"/>
      <c r="BU34" s="183"/>
      <c r="BV34" s="183"/>
      <c r="BW34" s="183"/>
      <c r="BX34" s="183"/>
      <c r="BY34" s="183"/>
      <c r="BZ34" s="183"/>
      <c r="CA34" s="183"/>
      <c r="CB34" s="183"/>
      <c r="CC34" s="183"/>
      <c r="CD34" s="183"/>
      <c r="CE34" s="183"/>
      <c r="CF34" s="183"/>
      <c r="CG34" s="183"/>
      <c r="CH34" s="183"/>
      <c r="CI34" s="183"/>
      <c r="CJ34" s="183"/>
      <c r="CK34" s="183"/>
      <c r="CL34" s="183"/>
      <c r="CM34" s="183"/>
      <c r="CN34" s="183"/>
      <c r="CO34" s="183"/>
      <c r="CP34" s="183"/>
      <c r="CQ34" s="183"/>
      <c r="CR34" s="183"/>
      <c r="CS34" s="183"/>
    </row>
    <row r="35" spans="2:97" ht="18.75" x14ac:dyDescent="0.3"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</row>
    <row r="36" spans="2:97" x14ac:dyDescent="0.25"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69"/>
      <c r="AW36" s="269"/>
      <c r="AX36" s="269"/>
      <c r="AY36" s="269"/>
      <c r="AZ36" s="269"/>
      <c r="BA36" s="269"/>
      <c r="BB36" s="269"/>
      <c r="BC36" s="269"/>
      <c r="BD36" s="269"/>
      <c r="BE36" s="269"/>
      <c r="BF36" s="269"/>
      <c r="BG36" s="269"/>
      <c r="BH36" s="269"/>
      <c r="BI36" s="269"/>
      <c r="BJ36" s="269"/>
      <c r="BK36" s="269"/>
      <c r="BL36" s="269"/>
      <c r="BM36" s="269"/>
      <c r="BN36" s="269"/>
      <c r="BO36" s="269"/>
      <c r="BP36" s="269"/>
      <c r="BQ36" s="269"/>
      <c r="BR36" s="269"/>
      <c r="BS36" s="269"/>
      <c r="BT36" s="269"/>
      <c r="BU36" s="269"/>
      <c r="BV36" s="269"/>
      <c r="BW36" s="269"/>
      <c r="BX36" s="269"/>
      <c r="BY36" s="269"/>
      <c r="BZ36" s="269"/>
      <c r="CA36" s="269"/>
      <c r="CB36" s="269"/>
      <c r="CC36" s="269"/>
      <c r="CD36" s="269"/>
      <c r="CE36" s="269"/>
      <c r="CF36" s="269"/>
      <c r="CG36" s="269"/>
      <c r="CH36" s="269"/>
      <c r="CI36" s="269"/>
      <c r="CJ36" s="269"/>
      <c r="CK36" s="269"/>
      <c r="CL36" s="269"/>
      <c r="CM36" s="269"/>
      <c r="CN36" s="269"/>
      <c r="CO36" s="269"/>
      <c r="CP36" s="269"/>
      <c r="CQ36" s="269"/>
      <c r="CR36" s="269"/>
      <c r="CS36" s="269"/>
    </row>
    <row r="37" spans="2:97" x14ac:dyDescent="0.2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</row>
    <row r="38" spans="2:97" x14ac:dyDescent="0.25"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</row>
    <row r="39" spans="2:97" ht="18.75" x14ac:dyDescent="0.25"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  <c r="BB39" s="196"/>
      <c r="BC39" s="196"/>
      <c r="BD39" s="196"/>
      <c r="BE39" s="196"/>
      <c r="BF39" s="196"/>
      <c r="BG39" s="196"/>
      <c r="BH39" s="196"/>
      <c r="BI39" s="196"/>
      <c r="BJ39" s="196"/>
      <c r="BK39" s="196"/>
      <c r="BL39" s="196"/>
      <c r="BM39" s="196"/>
      <c r="BN39" s="196"/>
      <c r="BO39" s="196"/>
      <c r="BP39" s="196"/>
      <c r="BQ39" s="196"/>
      <c r="BR39" s="196"/>
      <c r="BS39" s="196"/>
      <c r="BT39" s="196"/>
      <c r="BU39" s="196"/>
      <c r="BV39" s="196"/>
      <c r="BW39" s="196"/>
      <c r="BX39" s="196"/>
      <c r="BY39" s="196"/>
      <c r="BZ39" s="196"/>
      <c r="CA39" s="196"/>
      <c r="CB39" s="196"/>
      <c r="CC39" s="196"/>
      <c r="CD39" s="196"/>
      <c r="CE39" s="196"/>
      <c r="CF39" s="196"/>
      <c r="CG39" s="196"/>
      <c r="CH39" s="196"/>
      <c r="CI39" s="196"/>
      <c r="CJ39" s="196"/>
      <c r="CK39" s="196"/>
      <c r="CL39" s="196"/>
      <c r="CM39" s="196"/>
      <c r="CN39" s="196"/>
      <c r="CO39" s="196"/>
      <c r="CP39" s="196"/>
      <c r="CQ39" s="196"/>
      <c r="CR39" s="196"/>
      <c r="CS39" s="196"/>
    </row>
    <row r="40" spans="2:97" x14ac:dyDescent="0.2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</row>
    <row r="41" spans="2:97" x14ac:dyDescent="0.25">
      <c r="B41" s="8"/>
      <c r="C41" s="8"/>
      <c r="D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3"/>
      <c r="BE41" s="3"/>
      <c r="BF41" s="3"/>
      <c r="BG41" s="3"/>
      <c r="BH41" s="3"/>
      <c r="BI41" s="3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</row>
    <row r="42" spans="2:97" ht="18.75" x14ac:dyDescent="0.3">
      <c r="B42" s="270"/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70"/>
      <c r="Q42" s="270"/>
      <c r="R42" s="270"/>
      <c r="S42" s="270"/>
      <c r="T42" s="270"/>
      <c r="U42" s="270"/>
      <c r="V42" s="270"/>
      <c r="W42" s="270"/>
      <c r="X42" s="270"/>
      <c r="Y42" s="270"/>
      <c r="Z42" s="270"/>
      <c r="AA42" s="270"/>
      <c r="AB42" s="270"/>
      <c r="AC42" s="270"/>
      <c r="AD42" s="270"/>
      <c r="AE42" s="270"/>
      <c r="AF42" s="270"/>
      <c r="AG42" s="270"/>
      <c r="AH42" s="270"/>
      <c r="AI42" s="270"/>
      <c r="AJ42" s="270"/>
      <c r="AK42" s="270"/>
      <c r="AL42" s="270"/>
      <c r="AM42" s="270"/>
      <c r="AN42" s="270"/>
      <c r="AO42" s="270"/>
      <c r="AP42" s="270"/>
      <c r="AQ42" s="270"/>
      <c r="AR42" s="270"/>
      <c r="AS42" s="270"/>
      <c r="AT42" s="270"/>
      <c r="AU42" s="270"/>
      <c r="AV42" s="270"/>
      <c r="AW42" s="270"/>
      <c r="AX42" s="270"/>
      <c r="AY42" s="270"/>
      <c r="AZ42" s="270"/>
      <c r="BA42" s="270"/>
      <c r="BB42" s="270"/>
      <c r="BC42" s="270"/>
      <c r="BD42" s="270"/>
      <c r="BE42" s="270"/>
      <c r="BF42" s="270"/>
      <c r="BG42" s="270"/>
      <c r="BH42" s="270"/>
      <c r="BI42" s="270"/>
      <c r="BJ42" s="270"/>
      <c r="BK42" s="270"/>
      <c r="BL42" s="270"/>
      <c r="BM42" s="270"/>
      <c r="BN42" s="270"/>
      <c r="BO42" s="270"/>
      <c r="BP42" s="270"/>
      <c r="BQ42" s="270"/>
      <c r="BR42" s="270"/>
      <c r="BS42" s="270"/>
      <c r="BT42" s="270"/>
      <c r="BU42" s="270"/>
      <c r="BV42" s="270"/>
      <c r="BW42" s="270"/>
      <c r="BX42" s="270"/>
      <c r="BY42" s="270"/>
      <c r="BZ42" s="270"/>
      <c r="CA42" s="270"/>
      <c r="CB42" s="270"/>
      <c r="CC42" s="270"/>
      <c r="CD42" s="270"/>
      <c r="CE42" s="270"/>
      <c r="CF42" s="270"/>
      <c r="CG42" s="270"/>
      <c r="CH42" s="270"/>
      <c r="CI42" s="270"/>
      <c r="CJ42" s="270"/>
      <c r="CK42" s="270"/>
      <c r="CL42" s="270"/>
      <c r="CM42" s="270"/>
      <c r="CN42" s="270"/>
      <c r="CO42" s="270"/>
      <c r="CP42" s="270"/>
      <c r="CQ42" s="270"/>
      <c r="CR42" s="270"/>
      <c r="CS42" s="27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21:C21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H27" sqref="H27"/>
    </sheetView>
  </sheetViews>
  <sheetFormatPr defaultRowHeight="12" x14ac:dyDescent="0.2"/>
  <cols>
    <col min="1" max="1" width="10.125" style="154" customWidth="1"/>
    <col min="2" max="2" width="32.25" style="154" customWidth="1"/>
    <col min="3" max="3" width="18.375" style="154" customWidth="1"/>
    <col min="4" max="45" width="7.75" style="154" customWidth="1"/>
    <col min="46" max="16384" width="9" style="154"/>
  </cols>
  <sheetData>
    <row r="1" spans="1:45" ht="18.75" x14ac:dyDescent="0.2">
      <c r="AS1" s="29" t="s">
        <v>952</v>
      </c>
    </row>
    <row r="2" spans="1:45" ht="18.75" x14ac:dyDescent="0.3">
      <c r="J2" s="221"/>
      <c r="K2" s="492"/>
      <c r="L2" s="492"/>
      <c r="M2" s="492"/>
      <c r="N2" s="492"/>
      <c r="O2" s="221"/>
      <c r="AS2" s="38" t="s">
        <v>0</v>
      </c>
    </row>
    <row r="3" spans="1:45" ht="18.75" x14ac:dyDescent="0.3">
      <c r="J3" s="155"/>
      <c r="K3" s="155"/>
      <c r="L3" s="155"/>
      <c r="M3" s="155"/>
      <c r="N3" s="155"/>
      <c r="O3" s="155"/>
      <c r="AS3" s="38" t="s">
        <v>968</v>
      </c>
    </row>
    <row r="4" spans="1:45" s="9" customFormat="1" ht="18.75" x14ac:dyDescent="0.3">
      <c r="A4" s="429" t="s">
        <v>955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  <c r="AB4" s="429"/>
      <c r="AC4" s="429"/>
      <c r="AD4" s="429"/>
      <c r="AE4" s="429"/>
      <c r="AF4" s="429"/>
      <c r="AG4" s="429"/>
      <c r="AH4" s="429"/>
      <c r="AI4" s="429"/>
      <c r="AJ4" s="429"/>
      <c r="AK4" s="429"/>
      <c r="AL4" s="429"/>
      <c r="AM4" s="429"/>
      <c r="AN4" s="429"/>
      <c r="AO4" s="429"/>
      <c r="AP4" s="429"/>
      <c r="AQ4" s="429"/>
      <c r="AR4" s="429"/>
      <c r="AS4" s="429"/>
    </row>
    <row r="5" spans="1:45" s="9" customFormat="1" ht="18.75" customHeight="1" x14ac:dyDescent="0.3">
      <c r="A5" s="441" t="s">
        <v>74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441"/>
      <c r="AC5" s="441"/>
      <c r="AD5" s="441"/>
      <c r="AE5" s="441"/>
      <c r="AF5" s="441"/>
      <c r="AG5" s="441"/>
      <c r="AH5" s="441"/>
      <c r="AI5" s="441"/>
      <c r="AJ5" s="441"/>
      <c r="AK5" s="441"/>
      <c r="AL5" s="441"/>
      <c r="AM5" s="441"/>
      <c r="AN5" s="441"/>
      <c r="AO5" s="441"/>
      <c r="AP5" s="441"/>
      <c r="AQ5" s="441"/>
      <c r="AR5" s="441"/>
      <c r="AS5" s="441"/>
    </row>
    <row r="6" spans="1:45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45" s="9" customFormat="1" ht="18.75" customHeight="1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441"/>
      <c r="Z7" s="441"/>
      <c r="AA7" s="441"/>
      <c r="AB7" s="441"/>
      <c r="AC7" s="441"/>
      <c r="AD7" s="441"/>
      <c r="AE7" s="441"/>
      <c r="AF7" s="441"/>
      <c r="AG7" s="441"/>
      <c r="AH7" s="441"/>
      <c r="AI7" s="441"/>
      <c r="AJ7" s="441"/>
      <c r="AK7" s="441"/>
      <c r="AL7" s="441"/>
      <c r="AM7" s="441"/>
      <c r="AN7" s="441"/>
      <c r="AO7" s="441"/>
      <c r="AP7" s="441"/>
      <c r="AQ7" s="441"/>
      <c r="AR7" s="441"/>
      <c r="AS7" s="441"/>
    </row>
    <row r="8" spans="1:45" s="6" customFormat="1" ht="15.75" x14ac:dyDescent="0.25">
      <c r="A8" s="433" t="s">
        <v>79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433"/>
      <c r="AE8" s="433"/>
      <c r="AF8" s="433"/>
      <c r="AG8" s="433"/>
      <c r="AH8" s="433"/>
      <c r="AI8" s="433"/>
      <c r="AJ8" s="433"/>
      <c r="AK8" s="433"/>
      <c r="AL8" s="433"/>
      <c r="AM8" s="433"/>
      <c r="AN8" s="433"/>
      <c r="AO8" s="433"/>
      <c r="AP8" s="433"/>
      <c r="AQ8" s="433"/>
      <c r="AR8" s="433"/>
      <c r="AS8" s="433"/>
    </row>
    <row r="9" spans="1:45" s="6" customFormat="1" ht="15.75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</row>
    <row r="10" spans="1:45" s="6" customFormat="1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442"/>
      <c r="W10" s="442"/>
      <c r="X10" s="442"/>
      <c r="Y10" s="442"/>
      <c r="Z10" s="442"/>
      <c r="AA10" s="442"/>
      <c r="AB10" s="442"/>
      <c r="AC10" s="442"/>
      <c r="AD10" s="442"/>
      <c r="AE10" s="442"/>
      <c r="AF10" s="442"/>
      <c r="AG10" s="442"/>
      <c r="AH10" s="442"/>
      <c r="AI10" s="442"/>
      <c r="AJ10" s="442"/>
      <c r="AK10" s="442"/>
      <c r="AL10" s="442"/>
      <c r="AM10" s="442"/>
      <c r="AN10" s="442"/>
      <c r="AO10" s="442"/>
      <c r="AP10" s="442"/>
      <c r="AQ10" s="442"/>
      <c r="AR10" s="442"/>
      <c r="AS10" s="442"/>
    </row>
    <row r="11" spans="1:45" s="6" customFormat="1" ht="18.75" x14ac:dyDescent="0.3">
      <c r="AA11" s="38"/>
    </row>
    <row r="12" spans="1:45" s="6" customFormat="1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38"/>
      <c r="X12" s="438"/>
      <c r="Y12" s="438"/>
      <c r="Z12" s="438"/>
      <c r="AA12" s="438"/>
      <c r="AB12" s="438"/>
      <c r="AC12" s="438"/>
      <c r="AD12" s="438"/>
      <c r="AE12" s="438"/>
      <c r="AF12" s="438"/>
      <c r="AG12" s="438"/>
      <c r="AH12" s="438"/>
      <c r="AI12" s="438"/>
      <c r="AJ12" s="438"/>
      <c r="AK12" s="438"/>
      <c r="AL12" s="438"/>
      <c r="AM12" s="438"/>
      <c r="AN12" s="438"/>
      <c r="AO12" s="438"/>
      <c r="AP12" s="438"/>
      <c r="AQ12" s="438"/>
      <c r="AR12" s="438"/>
      <c r="AS12" s="438"/>
    </row>
    <row r="13" spans="1:45" s="6" customFormat="1" ht="15.75" x14ac:dyDescent="0.25">
      <c r="A13" s="433" t="s">
        <v>78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433"/>
      <c r="Y13" s="433"/>
      <c r="Z13" s="433"/>
      <c r="AA13" s="433"/>
      <c r="AB13" s="433"/>
      <c r="AC13" s="433"/>
      <c r="AD13" s="433"/>
      <c r="AE13" s="433"/>
      <c r="AF13" s="433"/>
      <c r="AG13" s="433"/>
      <c r="AH13" s="433"/>
      <c r="AI13" s="433"/>
      <c r="AJ13" s="433"/>
      <c r="AK13" s="433"/>
      <c r="AL13" s="433"/>
      <c r="AM13" s="433"/>
      <c r="AN13" s="433"/>
      <c r="AO13" s="433"/>
      <c r="AP13" s="433"/>
      <c r="AQ13" s="433"/>
      <c r="AR13" s="433"/>
      <c r="AS13" s="433"/>
    </row>
    <row r="14" spans="1:45" s="155" customFormat="1" ht="15.75" customHeight="1" x14ac:dyDescent="0.2">
      <c r="A14" s="493"/>
      <c r="B14" s="493"/>
      <c r="C14" s="493"/>
      <c r="D14" s="493"/>
      <c r="E14" s="493"/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  <c r="T14" s="493"/>
      <c r="U14" s="493"/>
      <c r="V14" s="493"/>
      <c r="W14" s="493"/>
      <c r="X14" s="493"/>
      <c r="Y14" s="493"/>
      <c r="Z14" s="493"/>
      <c r="AA14" s="493"/>
      <c r="AB14" s="493"/>
      <c r="AC14" s="493"/>
      <c r="AD14" s="493"/>
      <c r="AE14" s="493"/>
      <c r="AF14" s="493"/>
      <c r="AG14" s="493"/>
      <c r="AH14" s="493"/>
      <c r="AI14" s="493"/>
      <c r="AJ14" s="493"/>
      <c r="AK14" s="493"/>
      <c r="AL14" s="493"/>
      <c r="AM14" s="493"/>
      <c r="AN14" s="493"/>
      <c r="AO14" s="493"/>
      <c r="AP14" s="493"/>
      <c r="AQ14" s="493"/>
      <c r="AR14" s="493"/>
      <c r="AS14" s="493"/>
    </row>
    <row r="15" spans="1:45" s="156" customFormat="1" ht="63" customHeight="1" x14ac:dyDescent="0.25">
      <c r="A15" s="494" t="s">
        <v>75</v>
      </c>
      <c r="B15" s="495" t="s">
        <v>19</v>
      </c>
      <c r="C15" s="495" t="s">
        <v>5</v>
      </c>
      <c r="D15" s="495" t="s">
        <v>953</v>
      </c>
      <c r="E15" s="495"/>
      <c r="F15" s="495"/>
      <c r="G15" s="495"/>
      <c r="H15" s="495"/>
      <c r="I15" s="495"/>
      <c r="J15" s="495"/>
      <c r="K15" s="495"/>
      <c r="L15" s="495"/>
      <c r="M15" s="495"/>
      <c r="N15" s="495"/>
      <c r="O15" s="495"/>
      <c r="P15" s="495"/>
      <c r="Q15" s="495"/>
      <c r="R15" s="495"/>
      <c r="S15" s="495"/>
      <c r="T15" s="495"/>
      <c r="U15" s="495"/>
      <c r="V15" s="495"/>
      <c r="W15" s="495"/>
      <c r="X15" s="495"/>
      <c r="Y15" s="495"/>
      <c r="Z15" s="495"/>
      <c r="AA15" s="495"/>
      <c r="AB15" s="495"/>
      <c r="AC15" s="495"/>
      <c r="AD15" s="495"/>
      <c r="AE15" s="495"/>
      <c r="AF15" s="495"/>
      <c r="AG15" s="495"/>
      <c r="AH15" s="495"/>
      <c r="AI15" s="495"/>
      <c r="AJ15" s="495"/>
      <c r="AK15" s="495"/>
      <c r="AL15" s="495"/>
      <c r="AM15" s="495"/>
      <c r="AN15" s="495"/>
      <c r="AO15" s="495"/>
      <c r="AP15" s="495"/>
      <c r="AQ15" s="495"/>
      <c r="AR15" s="495"/>
      <c r="AS15" s="495"/>
    </row>
    <row r="16" spans="1:45" ht="91.5" customHeight="1" x14ac:dyDescent="0.2">
      <c r="A16" s="494"/>
      <c r="B16" s="495"/>
      <c r="C16" s="495"/>
      <c r="D16" s="495" t="s">
        <v>921</v>
      </c>
      <c r="E16" s="495"/>
      <c r="F16" s="495"/>
      <c r="G16" s="495"/>
      <c r="H16" s="495"/>
      <c r="I16" s="495"/>
      <c r="J16" s="495" t="s">
        <v>922</v>
      </c>
      <c r="K16" s="495"/>
      <c r="L16" s="495"/>
      <c r="M16" s="495"/>
      <c r="N16" s="495"/>
      <c r="O16" s="495"/>
      <c r="P16" s="495" t="s">
        <v>923</v>
      </c>
      <c r="Q16" s="495"/>
      <c r="R16" s="495"/>
      <c r="S16" s="495"/>
      <c r="T16" s="495"/>
      <c r="U16" s="495"/>
      <c r="V16" s="495" t="s">
        <v>924</v>
      </c>
      <c r="W16" s="495"/>
      <c r="X16" s="495"/>
      <c r="Y16" s="495"/>
      <c r="Z16" s="495"/>
      <c r="AA16" s="495"/>
      <c r="AB16" s="495" t="s">
        <v>925</v>
      </c>
      <c r="AC16" s="495"/>
      <c r="AD16" s="495"/>
      <c r="AE16" s="495"/>
      <c r="AF16" s="495"/>
      <c r="AG16" s="495"/>
      <c r="AH16" s="495" t="s">
        <v>926</v>
      </c>
      <c r="AI16" s="495"/>
      <c r="AJ16" s="495"/>
      <c r="AK16" s="495"/>
      <c r="AL16" s="495"/>
      <c r="AM16" s="495"/>
      <c r="AN16" s="495" t="s">
        <v>927</v>
      </c>
      <c r="AO16" s="495"/>
      <c r="AP16" s="495"/>
      <c r="AQ16" s="495"/>
      <c r="AR16" s="495"/>
      <c r="AS16" s="495"/>
    </row>
    <row r="17" spans="1:45" s="157" customFormat="1" ht="113.25" customHeight="1" x14ac:dyDescent="0.2">
      <c r="A17" s="494"/>
      <c r="B17" s="495"/>
      <c r="C17" s="495"/>
      <c r="D17" s="496" t="s">
        <v>928</v>
      </c>
      <c r="E17" s="496"/>
      <c r="F17" s="496" t="s">
        <v>928</v>
      </c>
      <c r="G17" s="496"/>
      <c r="H17" s="496" t="s">
        <v>929</v>
      </c>
      <c r="I17" s="496"/>
      <c r="J17" s="496" t="s">
        <v>928</v>
      </c>
      <c r="K17" s="496"/>
      <c r="L17" s="496" t="s">
        <v>928</v>
      </c>
      <c r="M17" s="496"/>
      <c r="N17" s="496" t="s">
        <v>929</v>
      </c>
      <c r="O17" s="496"/>
      <c r="P17" s="496" t="s">
        <v>928</v>
      </c>
      <c r="Q17" s="496"/>
      <c r="R17" s="496" t="s">
        <v>928</v>
      </c>
      <c r="S17" s="496"/>
      <c r="T17" s="496" t="s">
        <v>929</v>
      </c>
      <c r="U17" s="496"/>
      <c r="V17" s="496" t="s">
        <v>928</v>
      </c>
      <c r="W17" s="496"/>
      <c r="X17" s="496" t="s">
        <v>928</v>
      </c>
      <c r="Y17" s="496"/>
      <c r="Z17" s="496" t="s">
        <v>929</v>
      </c>
      <c r="AA17" s="496"/>
      <c r="AB17" s="496" t="s">
        <v>928</v>
      </c>
      <c r="AC17" s="496"/>
      <c r="AD17" s="496" t="s">
        <v>928</v>
      </c>
      <c r="AE17" s="496"/>
      <c r="AF17" s="496" t="s">
        <v>929</v>
      </c>
      <c r="AG17" s="496"/>
      <c r="AH17" s="496" t="s">
        <v>928</v>
      </c>
      <c r="AI17" s="496"/>
      <c r="AJ17" s="496" t="s">
        <v>928</v>
      </c>
      <c r="AK17" s="496"/>
      <c r="AL17" s="496" t="s">
        <v>929</v>
      </c>
      <c r="AM17" s="496"/>
      <c r="AN17" s="496" t="s">
        <v>928</v>
      </c>
      <c r="AO17" s="496"/>
      <c r="AP17" s="496" t="s">
        <v>928</v>
      </c>
      <c r="AQ17" s="496"/>
      <c r="AR17" s="496" t="s">
        <v>929</v>
      </c>
      <c r="AS17" s="496"/>
    </row>
    <row r="18" spans="1:45" ht="46.5" customHeight="1" x14ac:dyDescent="0.2">
      <c r="A18" s="494"/>
      <c r="B18" s="495"/>
      <c r="C18" s="495"/>
      <c r="D18" s="165" t="s">
        <v>9</v>
      </c>
      <c r="E18" s="176" t="s">
        <v>10</v>
      </c>
      <c r="F18" s="165" t="s">
        <v>9</v>
      </c>
      <c r="G18" s="176" t="s">
        <v>10</v>
      </c>
      <c r="H18" s="165" t="s">
        <v>9</v>
      </c>
      <c r="I18" s="176" t="s">
        <v>10</v>
      </c>
      <c r="J18" s="165" t="s">
        <v>9</v>
      </c>
      <c r="K18" s="176" t="s">
        <v>10</v>
      </c>
      <c r="L18" s="165" t="s">
        <v>9</v>
      </c>
      <c r="M18" s="176" t="s">
        <v>10</v>
      </c>
      <c r="N18" s="165" t="s">
        <v>9</v>
      </c>
      <c r="O18" s="176" t="s">
        <v>10</v>
      </c>
      <c r="P18" s="165" t="s">
        <v>9</v>
      </c>
      <c r="Q18" s="176" t="s">
        <v>10</v>
      </c>
      <c r="R18" s="165" t="s">
        <v>9</v>
      </c>
      <c r="S18" s="176" t="s">
        <v>10</v>
      </c>
      <c r="T18" s="165" t="s">
        <v>9</v>
      </c>
      <c r="U18" s="176" t="s">
        <v>10</v>
      </c>
      <c r="V18" s="165" t="s">
        <v>9</v>
      </c>
      <c r="W18" s="176" t="s">
        <v>10</v>
      </c>
      <c r="X18" s="165" t="s">
        <v>9</v>
      </c>
      <c r="Y18" s="176" t="s">
        <v>10</v>
      </c>
      <c r="Z18" s="165" t="s">
        <v>9</v>
      </c>
      <c r="AA18" s="176" t="s">
        <v>10</v>
      </c>
      <c r="AB18" s="165" t="s">
        <v>9</v>
      </c>
      <c r="AC18" s="176" t="s">
        <v>10</v>
      </c>
      <c r="AD18" s="165" t="s">
        <v>9</v>
      </c>
      <c r="AE18" s="176" t="s">
        <v>10</v>
      </c>
      <c r="AF18" s="165" t="s">
        <v>9</v>
      </c>
      <c r="AG18" s="176" t="s">
        <v>10</v>
      </c>
      <c r="AH18" s="165" t="s">
        <v>9</v>
      </c>
      <c r="AI18" s="176" t="s">
        <v>10</v>
      </c>
      <c r="AJ18" s="165" t="s">
        <v>9</v>
      </c>
      <c r="AK18" s="176" t="s">
        <v>10</v>
      </c>
      <c r="AL18" s="165" t="s">
        <v>9</v>
      </c>
      <c r="AM18" s="176" t="s">
        <v>10</v>
      </c>
      <c r="AN18" s="165" t="s">
        <v>9</v>
      </c>
      <c r="AO18" s="176" t="s">
        <v>10</v>
      </c>
      <c r="AP18" s="165" t="s">
        <v>9</v>
      </c>
      <c r="AQ18" s="176" t="s">
        <v>10</v>
      </c>
      <c r="AR18" s="165" t="s">
        <v>9</v>
      </c>
      <c r="AS18" s="176" t="s">
        <v>10</v>
      </c>
    </row>
    <row r="19" spans="1:45" s="164" customFormat="1" ht="15.75" x14ac:dyDescent="0.25">
      <c r="A19" s="162">
        <v>1</v>
      </c>
      <c r="B19" s="161">
        <v>2</v>
      </c>
      <c r="C19" s="162">
        <v>3</v>
      </c>
      <c r="D19" s="223" t="s">
        <v>30</v>
      </c>
      <c r="E19" s="223" t="s">
        <v>31</v>
      </c>
      <c r="F19" s="223" t="s">
        <v>930</v>
      </c>
      <c r="G19" s="223" t="s">
        <v>931</v>
      </c>
      <c r="H19" s="223" t="s">
        <v>932</v>
      </c>
      <c r="I19" s="223" t="s">
        <v>932</v>
      </c>
      <c r="J19" s="223" t="s">
        <v>32</v>
      </c>
      <c r="K19" s="223" t="s">
        <v>33</v>
      </c>
      <c r="L19" s="223" t="s">
        <v>34</v>
      </c>
      <c r="M19" s="223" t="s">
        <v>35</v>
      </c>
      <c r="N19" s="223" t="s">
        <v>933</v>
      </c>
      <c r="O19" s="223" t="s">
        <v>933</v>
      </c>
      <c r="P19" s="223" t="s">
        <v>36</v>
      </c>
      <c r="Q19" s="223" t="s">
        <v>37</v>
      </c>
      <c r="R19" s="223" t="s">
        <v>38</v>
      </c>
      <c r="S19" s="223" t="s">
        <v>39</v>
      </c>
      <c r="T19" s="223" t="s">
        <v>934</v>
      </c>
      <c r="U19" s="223" t="s">
        <v>934</v>
      </c>
      <c r="V19" s="223" t="s">
        <v>40</v>
      </c>
      <c r="W19" s="223" t="s">
        <v>41</v>
      </c>
      <c r="X19" s="223" t="s">
        <v>42</v>
      </c>
      <c r="Y19" s="223" t="s">
        <v>43</v>
      </c>
      <c r="Z19" s="223" t="s">
        <v>935</v>
      </c>
      <c r="AA19" s="223" t="s">
        <v>935</v>
      </c>
      <c r="AB19" s="223" t="s">
        <v>44</v>
      </c>
      <c r="AC19" s="223" t="s">
        <v>45</v>
      </c>
      <c r="AD19" s="223" t="s">
        <v>46</v>
      </c>
      <c r="AE19" s="223" t="s">
        <v>47</v>
      </c>
      <c r="AF19" s="223" t="s">
        <v>936</v>
      </c>
      <c r="AG19" s="223" t="s">
        <v>936</v>
      </c>
      <c r="AH19" s="223" t="s">
        <v>48</v>
      </c>
      <c r="AI19" s="223" t="s">
        <v>49</v>
      </c>
      <c r="AJ19" s="223" t="s">
        <v>50</v>
      </c>
      <c r="AK19" s="223" t="s">
        <v>51</v>
      </c>
      <c r="AL19" s="223" t="s">
        <v>937</v>
      </c>
      <c r="AM19" s="223" t="s">
        <v>937</v>
      </c>
      <c r="AN19" s="223" t="s">
        <v>52</v>
      </c>
      <c r="AO19" s="223" t="s">
        <v>53</v>
      </c>
      <c r="AP19" s="223" t="s">
        <v>54</v>
      </c>
      <c r="AQ19" s="223" t="s">
        <v>55</v>
      </c>
      <c r="AR19" s="223" t="s">
        <v>938</v>
      </c>
      <c r="AS19" s="223" t="s">
        <v>938</v>
      </c>
    </row>
    <row r="20" spans="1:45" s="164" customFormat="1" ht="15.75" x14ac:dyDescent="0.25">
      <c r="A20" s="162"/>
      <c r="B20" s="161"/>
      <c r="C20" s="162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</row>
    <row r="21" spans="1:45" s="164" customFormat="1" ht="15.75" x14ac:dyDescent="0.25">
      <c r="A21" s="160"/>
      <c r="B21" s="224"/>
      <c r="C21" s="161"/>
      <c r="D21" s="161"/>
      <c r="E21" s="162"/>
      <c r="F21" s="162"/>
      <c r="G21" s="162"/>
      <c r="H21" s="162"/>
      <c r="I21" s="161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view="pageBreakPreview" zoomScale="80" zoomScaleNormal="70" zoomScaleSheetLayoutView="80" workbookViewId="0">
      <selection activeCell="H27" sqref="H27"/>
    </sheetView>
  </sheetViews>
  <sheetFormatPr defaultColWidth="9" defaultRowHeight="15.75" x14ac:dyDescent="0.25"/>
  <cols>
    <col min="1" max="1" width="10" style="21" customWidth="1"/>
    <col min="2" max="2" width="38.375" style="21" customWidth="1"/>
    <col min="3" max="3" width="17" style="21" customWidth="1"/>
    <col min="4" max="4" width="21.75" style="21" customWidth="1"/>
    <col min="5" max="5" width="29.375" style="21" customWidth="1"/>
    <col min="6" max="6" width="17.75" style="21" customWidth="1"/>
    <col min="7" max="7" width="18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957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467" t="s">
        <v>956</v>
      </c>
      <c r="C4" s="467"/>
      <c r="D4" s="467"/>
      <c r="E4" s="467"/>
      <c r="F4" s="467"/>
      <c r="G4" s="467"/>
      <c r="H4" s="467"/>
      <c r="I4" s="467"/>
      <c r="J4" s="467"/>
      <c r="K4" s="218"/>
      <c r="L4" s="218"/>
      <c r="M4" s="218"/>
      <c r="N4" s="209"/>
      <c r="O4" s="209"/>
      <c r="P4" s="209"/>
      <c r="Q4" s="209"/>
      <c r="R4" s="209"/>
    </row>
    <row r="5" spans="1:19" s="9" customFormat="1" ht="18.75" customHeight="1" x14ac:dyDescent="0.3">
      <c r="A5" s="441" t="s">
        <v>74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183"/>
      <c r="O5" s="183"/>
      <c r="P5" s="183"/>
      <c r="Q5" s="183"/>
      <c r="R5" s="183"/>
      <c r="S5" s="183"/>
    </row>
    <row r="6" spans="1:19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</row>
    <row r="7" spans="1:19" s="9" customFormat="1" ht="18.75" customHeight="1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183"/>
      <c r="O7" s="183"/>
      <c r="P7" s="183"/>
      <c r="Q7" s="183"/>
      <c r="R7" s="183"/>
    </row>
    <row r="8" spans="1:19" s="6" customFormat="1" ht="15.75" customHeight="1" x14ac:dyDescent="0.25">
      <c r="A8" s="491" t="s">
        <v>85</v>
      </c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1"/>
      <c r="M8" s="491"/>
      <c r="N8" s="30"/>
      <c r="O8" s="30"/>
      <c r="P8" s="30"/>
      <c r="Q8" s="30"/>
      <c r="R8" s="30"/>
    </row>
    <row r="9" spans="1:19" s="6" customFormat="1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9" s="6" customFormat="1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195"/>
      <c r="O10" s="195"/>
      <c r="P10" s="195"/>
      <c r="Q10" s="195"/>
      <c r="R10" s="195"/>
    </row>
    <row r="11" spans="1:19" s="6" customFormat="1" ht="18.75" x14ac:dyDescent="0.3">
      <c r="R11" s="38"/>
    </row>
    <row r="12" spans="1:19" s="6" customFormat="1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24"/>
      <c r="O12" s="196"/>
      <c r="P12" s="196"/>
      <c r="Q12" s="196"/>
      <c r="R12" s="196"/>
    </row>
    <row r="13" spans="1:19" s="6" customFormat="1" x14ac:dyDescent="0.25">
      <c r="A13" s="433" t="s">
        <v>188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30"/>
      <c r="O13" s="30"/>
      <c r="P13" s="30"/>
      <c r="Q13" s="30"/>
      <c r="R13" s="30"/>
    </row>
    <row r="14" spans="1:19" s="22" customFormat="1" x14ac:dyDescent="0.2">
      <c r="A14" s="499"/>
      <c r="B14" s="499"/>
      <c r="C14" s="499"/>
      <c r="D14" s="499"/>
      <c r="E14" s="499"/>
      <c r="F14" s="499"/>
      <c r="G14" s="499"/>
      <c r="H14" s="499"/>
      <c r="I14" s="499"/>
      <c r="J14" s="499"/>
      <c r="K14" s="499"/>
      <c r="L14" s="499"/>
      <c r="M14" s="499"/>
    </row>
    <row r="15" spans="1:19" s="46" customFormat="1" ht="79.5" customHeight="1" x14ac:dyDescent="0.2">
      <c r="A15" s="494" t="s">
        <v>75</v>
      </c>
      <c r="B15" s="494" t="s">
        <v>19</v>
      </c>
      <c r="C15" s="494" t="s">
        <v>5</v>
      </c>
      <c r="D15" s="498" t="s">
        <v>902</v>
      </c>
      <c r="E15" s="498" t="s">
        <v>901</v>
      </c>
      <c r="F15" s="498" t="s">
        <v>26</v>
      </c>
      <c r="G15" s="498"/>
      <c r="H15" s="498" t="s">
        <v>293</v>
      </c>
      <c r="I15" s="498"/>
      <c r="J15" s="498" t="s">
        <v>27</v>
      </c>
      <c r="K15" s="498"/>
      <c r="L15" s="498" t="s">
        <v>980</v>
      </c>
      <c r="M15" s="498"/>
    </row>
    <row r="16" spans="1:19" s="46" customFormat="1" ht="55.5" customHeight="1" x14ac:dyDescent="0.2">
      <c r="A16" s="494"/>
      <c r="B16" s="494"/>
      <c r="C16" s="494"/>
      <c r="D16" s="498"/>
      <c r="E16" s="498"/>
      <c r="F16" s="47" t="s">
        <v>982</v>
      </c>
      <c r="G16" s="47" t="s">
        <v>958</v>
      </c>
      <c r="H16" s="47" t="s">
        <v>296</v>
      </c>
      <c r="I16" s="47" t="s">
        <v>958</v>
      </c>
      <c r="J16" s="47" t="s">
        <v>296</v>
      </c>
      <c r="K16" s="47" t="s">
        <v>958</v>
      </c>
      <c r="L16" s="47" t="s">
        <v>296</v>
      </c>
      <c r="M16" s="47" t="s">
        <v>958</v>
      </c>
    </row>
    <row r="17" spans="1:13" s="23" customFormat="1" ht="16.5" x14ac:dyDescent="0.25">
      <c r="A17" s="222">
        <v>1</v>
      </c>
      <c r="B17" s="222">
        <v>2</v>
      </c>
      <c r="C17" s="222">
        <v>3</v>
      </c>
      <c r="D17" s="222">
        <v>4</v>
      </c>
      <c r="E17" s="222">
        <v>5</v>
      </c>
      <c r="F17" s="222">
        <v>6</v>
      </c>
      <c r="G17" s="222">
        <v>7</v>
      </c>
      <c r="H17" s="222">
        <v>8</v>
      </c>
      <c r="I17" s="222">
        <v>9</v>
      </c>
      <c r="J17" s="222">
        <v>10</v>
      </c>
      <c r="K17" s="222">
        <v>11</v>
      </c>
      <c r="L17" s="222">
        <v>12</v>
      </c>
      <c r="M17" s="222">
        <v>13</v>
      </c>
    </row>
    <row r="18" spans="1:13" s="23" customFormat="1" ht="16.5" x14ac:dyDescent="0.25">
      <c r="A18" s="231"/>
      <c r="B18" s="231"/>
      <c r="C18" s="231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2"/>
      <c r="B19" s="232"/>
      <c r="C19" s="232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232"/>
      <c r="B20" s="232"/>
      <c r="C20" s="232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49.5" customHeight="1" x14ac:dyDescent="0.25">
      <c r="A21" s="497" t="s">
        <v>961</v>
      </c>
      <c r="B21" s="497"/>
      <c r="C21" s="497"/>
      <c r="D21" s="497"/>
      <c r="E21" s="497"/>
      <c r="F21" s="497"/>
      <c r="G21" s="497"/>
      <c r="H21" s="233"/>
      <c r="I21" s="233"/>
      <c r="J21" s="172"/>
      <c r="K21" s="172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21:G21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H27" sqref="H27"/>
    </sheetView>
  </sheetViews>
  <sheetFormatPr defaultRowHeight="15.75" x14ac:dyDescent="0.25"/>
  <cols>
    <col min="1" max="1" width="9.875" style="41" customWidth="1"/>
    <col min="2" max="2" width="37.25" style="41" bestFit="1" customWidth="1"/>
    <col min="3" max="3" width="12.125" style="41" customWidth="1"/>
    <col min="4" max="4" width="21.75" style="41" customWidth="1"/>
    <col min="5" max="5" width="18.125" style="41" customWidth="1"/>
    <col min="6" max="7" width="9.75" style="41" customWidth="1"/>
    <col min="8" max="15" width="10.125" style="41" customWidth="1"/>
    <col min="16" max="17" width="12" style="41" customWidth="1"/>
    <col min="18" max="19" width="8" style="41" customWidth="1"/>
    <col min="20" max="20" width="10.25" style="41" customWidth="1"/>
    <col min="21" max="21" width="8.5" style="41" customWidth="1"/>
    <col min="22" max="22" width="13.25" style="41" customWidth="1"/>
    <col min="23" max="23" width="13" style="41" customWidth="1"/>
    <col min="24" max="24" width="10.25" style="41" customWidth="1"/>
    <col min="25" max="25" width="11.25" style="41" customWidth="1"/>
    <col min="26" max="26" width="11.75" style="41" customWidth="1"/>
    <col min="27" max="27" width="8.75" style="41" customWidth="1"/>
    <col min="28" max="31" width="9" style="41"/>
    <col min="32" max="32" width="16.25" style="41" customWidth="1"/>
    <col min="33" max="67" width="9" style="41"/>
    <col min="68" max="68" width="17.375" style="41" customWidth="1"/>
    <col min="69" max="16384" width="9" style="41"/>
  </cols>
  <sheetData>
    <row r="1" spans="1:34" ht="18.75" x14ac:dyDescent="0.25">
      <c r="U1" s="48" t="s">
        <v>60</v>
      </c>
    </row>
    <row r="2" spans="1:34" ht="18.75" x14ac:dyDescent="0.3">
      <c r="U2" s="49" t="s">
        <v>0</v>
      </c>
    </row>
    <row r="3" spans="1:34" ht="18.75" x14ac:dyDescent="0.3">
      <c r="U3" s="38" t="s">
        <v>968</v>
      </c>
    </row>
    <row r="4" spans="1:34" s="50" customFormat="1" ht="18.75" x14ac:dyDescent="0.3">
      <c r="A4" s="446" t="s">
        <v>290</v>
      </c>
      <c r="B4" s="446"/>
      <c r="C4" s="446"/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  <c r="P4" s="446"/>
      <c r="Q4" s="446"/>
      <c r="R4" s="446"/>
      <c r="S4" s="446"/>
      <c r="T4" s="446"/>
      <c r="U4" s="446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</row>
    <row r="5" spans="1:34" s="50" customFormat="1" ht="18.75" x14ac:dyDescent="0.3">
      <c r="A5" s="449" t="s">
        <v>74</v>
      </c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  <c r="P5" s="449"/>
      <c r="Q5" s="449"/>
      <c r="R5" s="449"/>
      <c r="S5" s="449"/>
      <c r="T5" s="449"/>
      <c r="U5" s="449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</row>
    <row r="6" spans="1:34" s="50" customFormat="1" ht="18.75" x14ac:dyDescent="0.3">
      <c r="A6" s="189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</row>
    <row r="7" spans="1:34" s="50" customFormat="1" ht="18.75" x14ac:dyDescent="0.3">
      <c r="A7" s="449" t="s">
        <v>972</v>
      </c>
      <c r="B7" s="449"/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  <c r="O7" s="449"/>
      <c r="P7" s="449"/>
      <c r="Q7" s="449"/>
      <c r="R7" s="449"/>
      <c r="S7" s="449"/>
      <c r="T7" s="449"/>
      <c r="U7" s="449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</row>
    <row r="8" spans="1:34" x14ac:dyDescent="0.25">
      <c r="A8" s="448" t="s">
        <v>973</v>
      </c>
      <c r="B8" s="448"/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8"/>
      <c r="N8" s="448"/>
      <c r="O8" s="448"/>
      <c r="P8" s="448"/>
      <c r="Q8" s="448"/>
      <c r="R8" s="448"/>
      <c r="S8" s="448"/>
      <c r="T8" s="448"/>
      <c r="U8" s="448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4" x14ac:dyDescent="0.25">
      <c r="A9" s="168"/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</row>
    <row r="10" spans="1:34" ht="18.75" x14ac:dyDescent="0.3">
      <c r="A10" s="450" t="s">
        <v>21</v>
      </c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  <c r="P10" s="450"/>
      <c r="Q10" s="450"/>
      <c r="R10" s="450"/>
      <c r="S10" s="450"/>
      <c r="T10" s="450"/>
      <c r="U10" s="45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</row>
    <row r="11" spans="1:34" ht="18.75" x14ac:dyDescent="0.3">
      <c r="AG11" s="49"/>
    </row>
    <row r="12" spans="1:34" ht="18.75" x14ac:dyDescent="0.25">
      <c r="A12" s="451" t="s">
        <v>971</v>
      </c>
      <c r="B12" s="451"/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451"/>
      <c r="U12" s="45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</row>
    <row r="13" spans="1:34" x14ac:dyDescent="0.25">
      <c r="A13" s="448" t="s">
        <v>974</v>
      </c>
      <c r="B13" s="448"/>
      <c r="C13" s="448"/>
      <c r="D13" s="448"/>
      <c r="E13" s="448"/>
      <c r="F13" s="448"/>
      <c r="G13" s="448"/>
      <c r="H13" s="448"/>
      <c r="I13" s="448"/>
      <c r="J13" s="448"/>
      <c r="K13" s="448"/>
      <c r="L13" s="448"/>
      <c r="M13" s="448"/>
      <c r="N13" s="448"/>
      <c r="O13" s="448"/>
      <c r="P13" s="448"/>
      <c r="Q13" s="448"/>
      <c r="R13" s="448"/>
      <c r="S13" s="448"/>
      <c r="T13" s="448"/>
      <c r="U13" s="448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4" s="52" customFormat="1" ht="18.75" x14ac:dyDescent="0.3">
      <c r="A14" s="447"/>
      <c r="B14" s="447"/>
      <c r="C14" s="447"/>
      <c r="D14" s="447"/>
      <c r="E14" s="447"/>
      <c r="F14" s="447"/>
      <c r="G14" s="447"/>
      <c r="H14" s="447"/>
      <c r="I14" s="447"/>
      <c r="J14" s="447"/>
      <c r="K14" s="447"/>
      <c r="L14" s="447"/>
      <c r="M14" s="447"/>
      <c r="N14" s="447"/>
      <c r="O14" s="447"/>
      <c r="P14" s="447"/>
      <c r="Q14" s="447"/>
      <c r="R14" s="447"/>
      <c r="S14" s="447"/>
      <c r="T14" s="447"/>
      <c r="U14" s="447"/>
      <c r="V14" s="49"/>
    </row>
    <row r="15" spans="1:34" ht="15.75" customHeight="1" x14ac:dyDescent="0.25">
      <c r="A15" s="440" t="s">
        <v>75</v>
      </c>
      <c r="B15" s="440" t="s">
        <v>20</v>
      </c>
      <c r="C15" s="440" t="s">
        <v>5</v>
      </c>
      <c r="D15" s="440" t="s">
        <v>990</v>
      </c>
      <c r="E15" s="440" t="s">
        <v>991</v>
      </c>
      <c r="F15" s="452" t="s">
        <v>992</v>
      </c>
      <c r="G15" s="453"/>
      <c r="H15" s="440" t="s">
        <v>993</v>
      </c>
      <c r="I15" s="440"/>
      <c r="J15" s="440" t="s">
        <v>994</v>
      </c>
      <c r="K15" s="440"/>
      <c r="L15" s="440"/>
      <c r="M15" s="440"/>
      <c r="N15" s="440" t="s">
        <v>995</v>
      </c>
      <c r="O15" s="440"/>
      <c r="P15" s="452" t="s">
        <v>899</v>
      </c>
      <c r="Q15" s="456"/>
      <c r="R15" s="456"/>
      <c r="S15" s="453"/>
      <c r="T15" s="440" t="s">
        <v>7</v>
      </c>
      <c r="U15" s="440"/>
      <c r="V15" s="170"/>
    </row>
    <row r="16" spans="1:34" ht="59.25" customHeight="1" x14ac:dyDescent="0.25">
      <c r="A16" s="440"/>
      <c r="B16" s="440"/>
      <c r="C16" s="440"/>
      <c r="D16" s="440"/>
      <c r="E16" s="440"/>
      <c r="F16" s="454"/>
      <c r="G16" s="455"/>
      <c r="H16" s="440"/>
      <c r="I16" s="440"/>
      <c r="J16" s="440"/>
      <c r="K16" s="440"/>
      <c r="L16" s="440"/>
      <c r="M16" s="440"/>
      <c r="N16" s="440"/>
      <c r="O16" s="440"/>
      <c r="P16" s="454"/>
      <c r="Q16" s="457"/>
      <c r="R16" s="457"/>
      <c r="S16" s="455"/>
      <c r="T16" s="440"/>
      <c r="U16" s="440"/>
    </row>
    <row r="17" spans="1:21" ht="49.5" customHeight="1" x14ac:dyDescent="0.25">
      <c r="A17" s="440"/>
      <c r="B17" s="440"/>
      <c r="C17" s="440"/>
      <c r="D17" s="440"/>
      <c r="E17" s="440"/>
      <c r="F17" s="454"/>
      <c r="G17" s="455"/>
      <c r="H17" s="440"/>
      <c r="I17" s="440"/>
      <c r="J17" s="440" t="s">
        <v>9</v>
      </c>
      <c r="K17" s="440"/>
      <c r="L17" s="440" t="s">
        <v>10</v>
      </c>
      <c r="M17" s="440"/>
      <c r="N17" s="440"/>
      <c r="O17" s="440"/>
      <c r="P17" s="444" t="s">
        <v>996</v>
      </c>
      <c r="Q17" s="445"/>
      <c r="R17" s="444" t="s">
        <v>8</v>
      </c>
      <c r="S17" s="445"/>
      <c r="T17" s="440"/>
      <c r="U17" s="440"/>
    </row>
    <row r="18" spans="1:21" ht="129" customHeight="1" x14ac:dyDescent="0.25">
      <c r="A18" s="440"/>
      <c r="B18" s="440"/>
      <c r="C18" s="440"/>
      <c r="D18" s="440"/>
      <c r="E18" s="440"/>
      <c r="F18" s="171" t="s">
        <v>4</v>
      </c>
      <c r="G18" s="171" t="s">
        <v>15</v>
      </c>
      <c r="H18" s="171" t="s">
        <v>4</v>
      </c>
      <c r="I18" s="171" t="s">
        <v>15</v>
      </c>
      <c r="J18" s="171" t="s">
        <v>4</v>
      </c>
      <c r="K18" s="171" t="s">
        <v>894</v>
      </c>
      <c r="L18" s="171" t="s">
        <v>4</v>
      </c>
      <c r="M18" s="171" t="s">
        <v>889</v>
      </c>
      <c r="N18" s="171" t="s">
        <v>4</v>
      </c>
      <c r="O18" s="171" t="s">
        <v>15</v>
      </c>
      <c r="P18" s="171" t="s">
        <v>4</v>
      </c>
      <c r="Q18" s="171" t="s">
        <v>894</v>
      </c>
      <c r="R18" s="171" t="s">
        <v>4</v>
      </c>
      <c r="S18" s="171" t="s">
        <v>895</v>
      </c>
      <c r="T18" s="440"/>
      <c r="U18" s="440"/>
    </row>
    <row r="19" spans="1:21" x14ac:dyDescent="0.25">
      <c r="A19" s="167">
        <v>1</v>
      </c>
      <c r="B19" s="167">
        <v>2</v>
      </c>
      <c r="C19" s="167">
        <v>3</v>
      </c>
      <c r="D19" s="167">
        <v>4</v>
      </c>
      <c r="E19" s="167">
        <v>5</v>
      </c>
      <c r="F19" s="167">
        <v>6</v>
      </c>
      <c r="G19" s="167">
        <v>7</v>
      </c>
      <c r="H19" s="167">
        <v>8</v>
      </c>
      <c r="I19" s="167">
        <v>9</v>
      </c>
      <c r="J19" s="167">
        <v>10</v>
      </c>
      <c r="K19" s="167">
        <v>11</v>
      </c>
      <c r="L19" s="167">
        <v>12</v>
      </c>
      <c r="M19" s="167">
        <v>13</v>
      </c>
      <c r="N19" s="167">
        <v>14</v>
      </c>
      <c r="O19" s="167">
        <v>15</v>
      </c>
      <c r="P19" s="167">
        <v>16</v>
      </c>
      <c r="Q19" s="167">
        <v>17</v>
      </c>
      <c r="R19" s="167">
        <v>18</v>
      </c>
      <c r="S19" s="167">
        <v>19</v>
      </c>
      <c r="T19" s="440">
        <f>S19+1</f>
        <v>20</v>
      </c>
      <c r="U19" s="440"/>
    </row>
    <row r="20" spans="1:21" x14ac:dyDescent="0.25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444"/>
      <c r="U20" s="445"/>
    </row>
    <row r="21" spans="1:21" x14ac:dyDescent="0.25">
      <c r="A21" s="440" t="s">
        <v>186</v>
      </c>
      <c r="B21" s="440"/>
      <c r="C21" s="440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53"/>
      <c r="O21" s="167"/>
      <c r="P21" s="167"/>
      <c r="Q21" s="167"/>
      <c r="R21" s="167"/>
      <c r="S21" s="167"/>
      <c r="T21" s="440"/>
      <c r="U21" s="440"/>
    </row>
    <row r="23" spans="1:21" s="6" customFormat="1" ht="49.5" customHeight="1" x14ac:dyDescent="0.25">
      <c r="A23" s="428" t="s">
        <v>961</v>
      </c>
      <c r="B23" s="428"/>
      <c r="C23" s="428"/>
      <c r="D23" s="428"/>
      <c r="E23" s="428"/>
      <c r="F23" s="428"/>
      <c r="G23" s="428"/>
      <c r="H23" s="428"/>
      <c r="I23" s="428"/>
      <c r="J23" s="428"/>
      <c r="K23" s="428"/>
      <c r="L23" s="27"/>
      <c r="M23" s="27"/>
      <c r="N23" s="27"/>
      <c r="O23" s="27"/>
      <c r="P23" s="27"/>
      <c r="Q23" s="7"/>
      <c r="R23" s="7"/>
    </row>
    <row r="24" spans="1:21" s="6" customFormat="1" ht="15.75" customHeight="1" x14ac:dyDescent="0.25">
      <c r="A24" s="7"/>
      <c r="B24" s="12"/>
      <c r="C24" s="12"/>
      <c r="D24" s="45"/>
      <c r="E24" s="45"/>
      <c r="F24" s="45"/>
      <c r="G24" s="45"/>
      <c r="H24" s="45"/>
      <c r="I24" s="45"/>
      <c r="J24" s="12"/>
      <c r="K24" s="45"/>
      <c r="L24" s="12"/>
      <c r="M24" s="7"/>
      <c r="N24" s="12"/>
      <c r="O24" s="12"/>
      <c r="P24" s="12"/>
      <c r="Q24" s="7"/>
      <c r="R24" s="7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9"/>
  <sheetViews>
    <sheetView tabSelected="1" zoomScale="85" zoomScaleNormal="85" zoomScaleSheetLayoutView="90" workbookViewId="0">
      <selection activeCell="E133" sqref="E133"/>
    </sheetView>
  </sheetViews>
  <sheetFormatPr defaultRowHeight="15.75" x14ac:dyDescent="0.25"/>
  <cols>
    <col min="1" max="1" width="9.75" style="308" customWidth="1"/>
    <col min="2" max="2" width="79.75" style="58" customWidth="1"/>
    <col min="3" max="3" width="11.375" style="350" customWidth="1"/>
    <col min="4" max="6" width="14.125" style="350" customWidth="1"/>
    <col min="7" max="7" width="14.125" style="271" customWidth="1"/>
    <col min="8" max="8" width="24.125" style="343" customWidth="1"/>
    <col min="9" max="9" width="9" style="61"/>
    <col min="10" max="10" width="0" style="332" hidden="1" customWidth="1"/>
    <col min="11" max="11" width="14.25" style="61" bestFit="1" customWidth="1"/>
    <col min="12" max="16384" width="9" style="61"/>
  </cols>
  <sheetData>
    <row r="1" spans="1:8" x14ac:dyDescent="0.25">
      <c r="H1" s="341" t="s">
        <v>959</v>
      </c>
    </row>
    <row r="2" spans="1:8" ht="31.5" x14ac:dyDescent="0.25">
      <c r="H2" s="341" t="s">
        <v>0</v>
      </c>
    </row>
    <row r="3" spans="1:8" ht="31.5" x14ac:dyDescent="0.25">
      <c r="H3" s="342" t="s">
        <v>968</v>
      </c>
    </row>
    <row r="4" spans="1:8" ht="4.5" customHeight="1" x14ac:dyDescent="0.25">
      <c r="H4" s="341"/>
    </row>
    <row r="5" spans="1:8" ht="4.5" customHeight="1" x14ac:dyDescent="0.25">
      <c r="H5" s="341"/>
    </row>
    <row r="6" spans="1:8" ht="3.75" customHeight="1" x14ac:dyDescent="0.25">
      <c r="A6" s="577" t="s">
        <v>1013</v>
      </c>
      <c r="B6" s="577"/>
      <c r="C6" s="577"/>
      <c r="D6" s="577"/>
      <c r="E6" s="577"/>
      <c r="F6" s="577"/>
      <c r="G6" s="577"/>
      <c r="H6" s="577"/>
    </row>
    <row r="7" spans="1:8" ht="19.5" customHeight="1" x14ac:dyDescent="0.25">
      <c r="A7" s="578"/>
      <c r="B7" s="578"/>
      <c r="C7" s="578"/>
      <c r="D7" s="578"/>
      <c r="E7" s="578"/>
      <c r="F7" s="578"/>
      <c r="G7" s="578"/>
      <c r="H7" s="578"/>
    </row>
    <row r="8" spans="1:8" ht="14.25" customHeight="1" x14ac:dyDescent="0.25">
      <c r="C8" s="350" t="s">
        <v>1036</v>
      </c>
    </row>
    <row r="9" spans="1:8" ht="15.75" customHeight="1" x14ac:dyDescent="0.25">
      <c r="A9" s="579" t="s">
        <v>1016</v>
      </c>
      <c r="B9" s="579"/>
    </row>
    <row r="10" spans="1:8" ht="3" customHeight="1" x14ac:dyDescent="0.25">
      <c r="B10" s="309"/>
    </row>
    <row r="11" spans="1:8" ht="17.25" customHeight="1" x14ac:dyDescent="0.25">
      <c r="B11" s="310" t="s">
        <v>1014</v>
      </c>
    </row>
    <row r="12" spans="1:8" ht="17.25" customHeight="1" x14ac:dyDescent="0.25">
      <c r="A12" s="580" t="s">
        <v>1022</v>
      </c>
      <c r="B12" s="580"/>
    </row>
    <row r="13" spans="1:8" ht="16.5" customHeight="1" x14ac:dyDescent="0.25">
      <c r="B13" s="346"/>
    </row>
    <row r="14" spans="1:8" x14ac:dyDescent="0.25">
      <c r="A14" s="311" t="s">
        <v>1021</v>
      </c>
      <c r="B14" s="311"/>
    </row>
    <row r="15" spans="1:8" x14ac:dyDescent="0.25">
      <c r="A15" s="581" t="s">
        <v>302</v>
      </c>
      <c r="B15" s="581"/>
    </row>
    <row r="16" spans="1:8" ht="2.25" customHeight="1" x14ac:dyDescent="0.25">
      <c r="A16" s="61"/>
      <c r="B16" s="61"/>
      <c r="C16" s="61"/>
      <c r="D16" s="61"/>
      <c r="E16" s="61"/>
      <c r="F16" s="61"/>
    </row>
    <row r="17" spans="1:10" ht="4.5" hidden="1" customHeight="1" x14ac:dyDescent="0.25">
      <c r="A17" s="61"/>
      <c r="B17" s="61"/>
      <c r="C17" s="61"/>
      <c r="D17" s="61"/>
      <c r="E17" s="61"/>
      <c r="F17" s="61"/>
      <c r="J17" s="332" t="s">
        <v>904</v>
      </c>
    </row>
    <row r="18" spans="1:10" ht="16.5" thickBot="1" x14ac:dyDescent="0.3">
      <c r="A18" s="582" t="s">
        <v>303</v>
      </c>
      <c r="B18" s="582"/>
      <c r="C18" s="582"/>
      <c r="D18" s="582"/>
      <c r="E18" s="582"/>
      <c r="F18" s="582"/>
      <c r="G18" s="582"/>
      <c r="H18" s="582"/>
    </row>
    <row r="19" spans="1:10" ht="57" customHeight="1" x14ac:dyDescent="0.25">
      <c r="A19" s="568" t="s">
        <v>190</v>
      </c>
      <c r="B19" s="570" t="s">
        <v>191</v>
      </c>
      <c r="C19" s="572" t="s">
        <v>304</v>
      </c>
      <c r="D19" s="574">
        <v>2020</v>
      </c>
      <c r="E19" s="575"/>
      <c r="F19" s="576" t="s">
        <v>920</v>
      </c>
      <c r="G19" s="575"/>
      <c r="H19" s="566" t="s">
        <v>1015</v>
      </c>
    </row>
    <row r="20" spans="1:10" ht="35.25" customHeight="1" x14ac:dyDescent="0.25">
      <c r="A20" s="569"/>
      <c r="B20" s="571"/>
      <c r="C20" s="573"/>
      <c r="D20" s="347" t="s">
        <v>886</v>
      </c>
      <c r="E20" s="312" t="s">
        <v>1035</v>
      </c>
      <c r="F20" s="312" t="s">
        <v>887</v>
      </c>
      <c r="G20" s="301" t="s">
        <v>885</v>
      </c>
      <c r="H20" s="567"/>
    </row>
    <row r="21" spans="1:10" s="66" customFormat="1" ht="16.5" thickBot="1" x14ac:dyDescent="0.3">
      <c r="A21" s="313">
        <v>1</v>
      </c>
      <c r="B21" s="314">
        <v>2</v>
      </c>
      <c r="C21" s="315">
        <v>3</v>
      </c>
      <c r="D21" s="316">
        <v>4</v>
      </c>
      <c r="E21" s="313">
        <v>5</v>
      </c>
      <c r="F21" s="313" t="s">
        <v>883</v>
      </c>
      <c r="G21" s="313">
        <v>7</v>
      </c>
      <c r="H21" s="314">
        <v>8</v>
      </c>
      <c r="I21" s="61"/>
      <c r="J21" s="333"/>
    </row>
    <row r="22" spans="1:10" s="66" customFormat="1" ht="16.5" thickBot="1" x14ac:dyDescent="0.3">
      <c r="A22" s="583" t="s">
        <v>305</v>
      </c>
      <c r="B22" s="584"/>
      <c r="C22" s="584"/>
      <c r="D22" s="584"/>
      <c r="E22" s="584"/>
      <c r="F22" s="584"/>
      <c r="G22" s="584"/>
      <c r="H22" s="585"/>
      <c r="I22" s="61"/>
      <c r="J22" s="333"/>
    </row>
    <row r="23" spans="1:10" s="66" customFormat="1" x14ac:dyDescent="0.25">
      <c r="A23" s="317" t="s">
        <v>192</v>
      </c>
      <c r="B23" s="274" t="s">
        <v>306</v>
      </c>
      <c r="C23" s="305" t="s">
        <v>999</v>
      </c>
      <c r="D23" s="351">
        <v>7723.728004942288</v>
      </c>
      <c r="E23" s="297">
        <v>1691.3152077900002</v>
      </c>
      <c r="F23" s="297">
        <f>E23-D23</f>
        <v>-6032.4127971522876</v>
      </c>
      <c r="G23" s="298">
        <f>E23/D23-1</f>
        <v>-0.78102346344825258</v>
      </c>
      <c r="H23" s="352" t="s">
        <v>1017</v>
      </c>
      <c r="I23" s="61"/>
      <c r="J23" s="333"/>
    </row>
    <row r="24" spans="1:10" s="66" customFormat="1" x14ac:dyDescent="0.25">
      <c r="A24" s="318" t="s">
        <v>193</v>
      </c>
      <c r="B24" s="275" t="s">
        <v>307</v>
      </c>
      <c r="C24" s="306" t="s">
        <v>999</v>
      </c>
      <c r="D24" s="353" t="s">
        <v>1017</v>
      </c>
      <c r="E24" s="354" t="s">
        <v>1017</v>
      </c>
      <c r="F24" s="355" t="s">
        <v>1017</v>
      </c>
      <c r="G24" s="299" t="s">
        <v>1017</v>
      </c>
      <c r="H24" s="356" t="s">
        <v>1017</v>
      </c>
      <c r="I24" s="61"/>
      <c r="J24" s="333"/>
    </row>
    <row r="25" spans="1:10" s="66" customFormat="1" ht="31.5" x14ac:dyDescent="0.25">
      <c r="A25" s="318" t="s">
        <v>195</v>
      </c>
      <c r="B25" s="276" t="s">
        <v>308</v>
      </c>
      <c r="C25" s="306" t="s">
        <v>999</v>
      </c>
      <c r="D25" s="353" t="s">
        <v>1017</v>
      </c>
      <c r="E25" s="354" t="s">
        <v>1017</v>
      </c>
      <c r="F25" s="355" t="s">
        <v>1017</v>
      </c>
      <c r="G25" s="299" t="s">
        <v>1017</v>
      </c>
      <c r="H25" s="356" t="s">
        <v>1017</v>
      </c>
      <c r="I25" s="61"/>
      <c r="J25" s="333"/>
    </row>
    <row r="26" spans="1:10" s="66" customFormat="1" ht="31.5" x14ac:dyDescent="0.25">
      <c r="A26" s="318" t="s">
        <v>208</v>
      </c>
      <c r="B26" s="276" t="s">
        <v>309</v>
      </c>
      <c r="C26" s="306" t="s">
        <v>999</v>
      </c>
      <c r="D26" s="353" t="s">
        <v>1017</v>
      </c>
      <c r="E26" s="354" t="s">
        <v>1017</v>
      </c>
      <c r="F26" s="355" t="s">
        <v>1017</v>
      </c>
      <c r="G26" s="299" t="s">
        <v>1017</v>
      </c>
      <c r="H26" s="356" t="s">
        <v>1017</v>
      </c>
      <c r="I26" s="61"/>
      <c r="J26" s="333"/>
    </row>
    <row r="27" spans="1:10" s="66" customFormat="1" ht="31.5" x14ac:dyDescent="0.25">
      <c r="A27" s="318" t="s">
        <v>209</v>
      </c>
      <c r="B27" s="276" t="s">
        <v>310</v>
      </c>
      <c r="C27" s="306" t="s">
        <v>999</v>
      </c>
      <c r="D27" s="353" t="s">
        <v>1017</v>
      </c>
      <c r="E27" s="354" t="s">
        <v>1017</v>
      </c>
      <c r="F27" s="355" t="s">
        <v>1017</v>
      </c>
      <c r="G27" s="299" t="s">
        <v>1017</v>
      </c>
      <c r="H27" s="356" t="s">
        <v>1017</v>
      </c>
      <c r="I27" s="61"/>
      <c r="J27" s="333"/>
    </row>
    <row r="28" spans="1:10" s="66" customFormat="1" x14ac:dyDescent="0.25">
      <c r="A28" s="318" t="s">
        <v>211</v>
      </c>
      <c r="B28" s="275" t="s">
        <v>311</v>
      </c>
      <c r="C28" s="306" t="s">
        <v>999</v>
      </c>
      <c r="D28" s="353" t="s">
        <v>1017</v>
      </c>
      <c r="E28" s="354" t="s">
        <v>1017</v>
      </c>
      <c r="F28" s="355" t="s">
        <v>1017</v>
      </c>
      <c r="G28" s="299" t="s">
        <v>1017</v>
      </c>
      <c r="H28" s="356" t="s">
        <v>1017</v>
      </c>
      <c r="I28" s="61"/>
      <c r="J28" s="333"/>
    </row>
    <row r="29" spans="1:10" s="66" customFormat="1" x14ac:dyDescent="0.25">
      <c r="A29" s="318" t="s">
        <v>234</v>
      </c>
      <c r="B29" s="275" t="s">
        <v>312</v>
      </c>
      <c r="C29" s="306" t="s">
        <v>999</v>
      </c>
      <c r="D29" s="353">
        <v>6475.703724713163</v>
      </c>
      <c r="E29" s="355">
        <v>1634.7334193600002</v>
      </c>
      <c r="F29" s="355">
        <f>E29-D29</f>
        <v>-4840.970305353163</v>
      </c>
      <c r="G29" s="299">
        <f>E29/D29-1</f>
        <v>-0.74755895438492903</v>
      </c>
      <c r="H29" s="356" t="s">
        <v>1017</v>
      </c>
      <c r="I29" s="61"/>
      <c r="J29" s="333"/>
    </row>
    <row r="30" spans="1:10" s="66" customFormat="1" ht="15.75" customHeight="1" x14ac:dyDescent="0.25">
      <c r="A30" s="318" t="s">
        <v>235</v>
      </c>
      <c r="B30" s="275" t="s">
        <v>313</v>
      </c>
      <c r="C30" s="306" t="s">
        <v>999</v>
      </c>
      <c r="D30" s="353" t="s">
        <v>1017</v>
      </c>
      <c r="E30" s="354" t="s">
        <v>1017</v>
      </c>
      <c r="F30" s="355" t="s">
        <v>1017</v>
      </c>
      <c r="G30" s="299" t="s">
        <v>1017</v>
      </c>
      <c r="H30" s="356" t="s">
        <v>1017</v>
      </c>
      <c r="I30" s="61"/>
      <c r="J30" s="333"/>
    </row>
    <row r="31" spans="1:10" s="66" customFormat="1" x14ac:dyDescent="0.25">
      <c r="A31" s="318" t="s">
        <v>314</v>
      </c>
      <c r="B31" s="275" t="s">
        <v>315</v>
      </c>
      <c r="C31" s="306" t="s">
        <v>999</v>
      </c>
      <c r="D31" s="353">
        <v>965.0237340000001</v>
      </c>
      <c r="E31" s="355">
        <v>30.956239999999998</v>
      </c>
      <c r="F31" s="355">
        <f t="shared" ref="F31" si="0">E31-D31</f>
        <v>-934.06749400000012</v>
      </c>
      <c r="G31" s="299">
        <f t="shared" ref="G31" si="1">E31/D31-1</f>
        <v>-0.96792178377656357</v>
      </c>
      <c r="H31" s="356" t="s">
        <v>1017</v>
      </c>
      <c r="I31" s="61"/>
      <c r="J31" s="333"/>
    </row>
    <row r="32" spans="1:10" s="66" customFormat="1" ht="31.5" x14ac:dyDescent="0.25">
      <c r="A32" s="318" t="s">
        <v>316</v>
      </c>
      <c r="B32" s="275" t="s">
        <v>317</v>
      </c>
      <c r="C32" s="306" t="s">
        <v>999</v>
      </c>
      <c r="D32" s="353">
        <v>126.35997577662515</v>
      </c>
      <c r="E32" s="355">
        <v>0</v>
      </c>
      <c r="F32" s="355">
        <f t="shared" ref="F32" si="2">E32-D32</f>
        <v>-126.35997577662515</v>
      </c>
      <c r="G32" s="299">
        <f t="shared" ref="G32" si="3">E32/D32-1</f>
        <v>-1</v>
      </c>
      <c r="H32" s="356" t="s">
        <v>1024</v>
      </c>
      <c r="I32" s="61"/>
      <c r="J32" s="333"/>
    </row>
    <row r="33" spans="1:10" s="66" customFormat="1" x14ac:dyDescent="0.25">
      <c r="A33" s="318" t="s">
        <v>318</v>
      </c>
      <c r="B33" s="275" t="s">
        <v>319</v>
      </c>
      <c r="C33" s="306" t="s">
        <v>999</v>
      </c>
      <c r="D33" s="353" t="s">
        <v>1017</v>
      </c>
      <c r="E33" s="354" t="s">
        <v>1017</v>
      </c>
      <c r="F33" s="355" t="s">
        <v>1017</v>
      </c>
      <c r="G33" s="299" t="s">
        <v>1017</v>
      </c>
      <c r="H33" s="356" t="s">
        <v>1017</v>
      </c>
      <c r="I33" s="61"/>
      <c r="J33" s="333"/>
    </row>
    <row r="34" spans="1:10" s="66" customFormat="1" ht="31.5" x14ac:dyDescent="0.25">
      <c r="A34" s="318" t="s">
        <v>320</v>
      </c>
      <c r="B34" s="276" t="s">
        <v>321</v>
      </c>
      <c r="C34" s="306" t="s">
        <v>999</v>
      </c>
      <c r="D34" s="353" t="s">
        <v>1017</v>
      </c>
      <c r="E34" s="354" t="s">
        <v>1017</v>
      </c>
      <c r="F34" s="355" t="s">
        <v>1017</v>
      </c>
      <c r="G34" s="299" t="s">
        <v>1017</v>
      </c>
      <c r="H34" s="356" t="s">
        <v>1017</v>
      </c>
      <c r="I34" s="61"/>
      <c r="J34" s="333"/>
    </row>
    <row r="35" spans="1:10" s="66" customFormat="1" x14ac:dyDescent="0.25">
      <c r="A35" s="318" t="s">
        <v>322</v>
      </c>
      <c r="B35" s="275" t="s">
        <v>206</v>
      </c>
      <c r="C35" s="306" t="s">
        <v>999</v>
      </c>
      <c r="D35" s="353" t="s">
        <v>1017</v>
      </c>
      <c r="E35" s="354" t="s">
        <v>1017</v>
      </c>
      <c r="F35" s="355" t="s">
        <v>1017</v>
      </c>
      <c r="G35" s="299" t="s">
        <v>1017</v>
      </c>
      <c r="H35" s="356" t="s">
        <v>1017</v>
      </c>
      <c r="I35" s="61"/>
      <c r="J35" s="333"/>
    </row>
    <row r="36" spans="1:10" s="66" customFormat="1" x14ac:dyDescent="0.25">
      <c r="A36" s="318" t="s">
        <v>323</v>
      </c>
      <c r="B36" s="275" t="s">
        <v>207</v>
      </c>
      <c r="C36" s="306" t="s">
        <v>999</v>
      </c>
      <c r="D36" s="353" t="s">
        <v>1017</v>
      </c>
      <c r="E36" s="354" t="s">
        <v>1017</v>
      </c>
      <c r="F36" s="355" t="s">
        <v>1017</v>
      </c>
      <c r="G36" s="299" t="s">
        <v>1017</v>
      </c>
      <c r="H36" s="356" t="s">
        <v>1017</v>
      </c>
      <c r="I36" s="61"/>
      <c r="J36" s="333"/>
    </row>
    <row r="37" spans="1:10" s="66" customFormat="1" x14ac:dyDescent="0.25">
      <c r="A37" s="318" t="s">
        <v>324</v>
      </c>
      <c r="B37" s="277" t="s">
        <v>325</v>
      </c>
      <c r="C37" s="306" t="s">
        <v>999</v>
      </c>
      <c r="D37" s="353">
        <v>156.64057045249973</v>
      </c>
      <c r="E37" s="355">
        <f>E23-E29-E31-E32</f>
        <v>25.625548429999963</v>
      </c>
      <c r="F37" s="355">
        <f>E37-D37</f>
        <v>-131.01502202249978</v>
      </c>
      <c r="G37" s="299">
        <f>E37/D37-1</f>
        <v>-0.8364054193880075</v>
      </c>
      <c r="H37" s="356" t="s">
        <v>1017</v>
      </c>
      <c r="I37" s="61"/>
      <c r="J37" s="333"/>
    </row>
    <row r="38" spans="1:10" s="66" customFormat="1" ht="31.5" x14ac:dyDescent="0.25">
      <c r="A38" s="318" t="s">
        <v>239</v>
      </c>
      <c r="B38" s="278" t="s">
        <v>326</v>
      </c>
      <c r="C38" s="306" t="s">
        <v>999</v>
      </c>
      <c r="D38" s="353">
        <v>6676.2430714012544</v>
      </c>
      <c r="E38" s="355">
        <v>1693.17309611</v>
      </c>
      <c r="F38" s="355">
        <f>E38-D38</f>
        <v>-4983.0699752912542</v>
      </c>
      <c r="G38" s="299">
        <f>E38/D38-1</f>
        <v>-0.7463883387705017</v>
      </c>
      <c r="H38" s="356" t="s">
        <v>1017</v>
      </c>
      <c r="I38" s="61"/>
      <c r="J38" s="333"/>
    </row>
    <row r="39" spans="1:10" s="66" customFormat="1" x14ac:dyDescent="0.25">
      <c r="A39" s="318" t="s">
        <v>241</v>
      </c>
      <c r="B39" s="275" t="s">
        <v>307</v>
      </c>
      <c r="C39" s="306" t="s">
        <v>999</v>
      </c>
      <c r="D39" s="353" t="s">
        <v>1017</v>
      </c>
      <c r="E39" s="354" t="s">
        <v>1017</v>
      </c>
      <c r="F39" s="355" t="s">
        <v>1017</v>
      </c>
      <c r="G39" s="299" t="s">
        <v>1017</v>
      </c>
      <c r="H39" s="356" t="s">
        <v>1017</v>
      </c>
      <c r="I39" s="61"/>
      <c r="J39" s="333"/>
    </row>
    <row r="40" spans="1:10" s="66" customFormat="1" ht="31.5" x14ac:dyDescent="0.25">
      <c r="A40" s="318" t="s">
        <v>327</v>
      </c>
      <c r="B40" s="276" t="s">
        <v>308</v>
      </c>
      <c r="C40" s="306" t="s">
        <v>999</v>
      </c>
      <c r="D40" s="353" t="s">
        <v>1017</v>
      </c>
      <c r="E40" s="354" t="s">
        <v>1017</v>
      </c>
      <c r="F40" s="355" t="s">
        <v>1017</v>
      </c>
      <c r="G40" s="299" t="s">
        <v>1017</v>
      </c>
      <c r="H40" s="356" t="s">
        <v>1017</v>
      </c>
      <c r="I40" s="61"/>
      <c r="J40" s="333"/>
    </row>
    <row r="41" spans="1:10" s="66" customFormat="1" ht="31.5" x14ac:dyDescent="0.25">
      <c r="A41" s="318" t="s">
        <v>328</v>
      </c>
      <c r="B41" s="276" t="s">
        <v>309</v>
      </c>
      <c r="C41" s="306" t="s">
        <v>999</v>
      </c>
      <c r="D41" s="353" t="s">
        <v>1017</v>
      </c>
      <c r="E41" s="354" t="s">
        <v>1017</v>
      </c>
      <c r="F41" s="355" t="s">
        <v>1017</v>
      </c>
      <c r="G41" s="299" t="s">
        <v>1017</v>
      </c>
      <c r="H41" s="356" t="s">
        <v>1017</v>
      </c>
      <c r="I41" s="61"/>
      <c r="J41" s="333"/>
    </row>
    <row r="42" spans="1:10" s="66" customFormat="1" ht="31.5" x14ac:dyDescent="0.25">
      <c r="A42" s="318" t="s">
        <v>329</v>
      </c>
      <c r="B42" s="276" t="s">
        <v>310</v>
      </c>
      <c r="C42" s="306" t="s">
        <v>999</v>
      </c>
      <c r="D42" s="353" t="s">
        <v>1017</v>
      </c>
      <c r="E42" s="354" t="s">
        <v>1017</v>
      </c>
      <c r="F42" s="355" t="s">
        <v>1017</v>
      </c>
      <c r="G42" s="299" t="s">
        <v>1017</v>
      </c>
      <c r="H42" s="356" t="s">
        <v>1017</v>
      </c>
      <c r="I42" s="61"/>
      <c r="J42" s="333"/>
    </row>
    <row r="43" spans="1:10" s="66" customFormat="1" x14ac:dyDescent="0.25">
      <c r="A43" s="318" t="s">
        <v>243</v>
      </c>
      <c r="B43" s="275" t="s">
        <v>311</v>
      </c>
      <c r="C43" s="306" t="s">
        <v>999</v>
      </c>
      <c r="D43" s="353" t="s">
        <v>1017</v>
      </c>
      <c r="E43" s="354" t="s">
        <v>1017</v>
      </c>
      <c r="F43" s="355" t="s">
        <v>1017</v>
      </c>
      <c r="G43" s="299" t="s">
        <v>1017</v>
      </c>
      <c r="H43" s="356" t="s">
        <v>1017</v>
      </c>
      <c r="I43" s="61"/>
      <c r="J43" s="333"/>
    </row>
    <row r="44" spans="1:10" s="66" customFormat="1" x14ac:dyDescent="0.25">
      <c r="A44" s="318" t="s">
        <v>245</v>
      </c>
      <c r="B44" s="275" t="s">
        <v>312</v>
      </c>
      <c r="C44" s="306" t="s">
        <v>999</v>
      </c>
      <c r="D44" s="353">
        <v>6363.1708793027019</v>
      </c>
      <c r="E44" s="355">
        <v>1669.36976061</v>
      </c>
      <c r="F44" s="355">
        <f>E44-D44</f>
        <v>-4693.8011186927015</v>
      </c>
      <c r="G44" s="299">
        <f>E44/D44-1</f>
        <v>-0.73765127602656255</v>
      </c>
      <c r="H44" s="356" t="s">
        <v>1017</v>
      </c>
      <c r="I44" s="61"/>
      <c r="J44" s="333"/>
    </row>
    <row r="45" spans="1:10" s="66" customFormat="1" x14ac:dyDescent="0.25">
      <c r="A45" s="318" t="s">
        <v>246</v>
      </c>
      <c r="B45" s="275" t="s">
        <v>313</v>
      </c>
      <c r="C45" s="306" t="s">
        <v>999</v>
      </c>
      <c r="D45" s="353" t="s">
        <v>1017</v>
      </c>
      <c r="E45" s="354" t="s">
        <v>1017</v>
      </c>
      <c r="F45" s="355" t="s">
        <v>1017</v>
      </c>
      <c r="G45" s="299" t="s">
        <v>1017</v>
      </c>
      <c r="H45" s="356" t="s">
        <v>1017</v>
      </c>
      <c r="I45" s="61"/>
      <c r="J45" s="333"/>
    </row>
    <row r="46" spans="1:10" s="66" customFormat="1" x14ac:dyDescent="0.25">
      <c r="A46" s="318" t="s">
        <v>248</v>
      </c>
      <c r="B46" s="275" t="s">
        <v>315</v>
      </c>
      <c r="C46" s="306" t="s">
        <v>999</v>
      </c>
      <c r="D46" s="353">
        <v>57.705004172039992</v>
      </c>
      <c r="E46" s="355">
        <v>14.02225475</v>
      </c>
      <c r="F46" s="355">
        <f t="shared" ref="F46" si="4">E46-D46</f>
        <v>-43.68274942203999</v>
      </c>
      <c r="G46" s="299">
        <f t="shared" ref="G46" si="5">E46/D46-1</f>
        <v>-0.75700106167232106</v>
      </c>
      <c r="H46" s="356" t="s">
        <v>1017</v>
      </c>
      <c r="I46" s="61"/>
      <c r="J46" s="333"/>
    </row>
    <row r="47" spans="1:10" s="66" customFormat="1" ht="31.5" x14ac:dyDescent="0.25">
      <c r="A47" s="318" t="s">
        <v>258</v>
      </c>
      <c r="B47" s="275" t="s">
        <v>317</v>
      </c>
      <c r="C47" s="306" t="s">
        <v>999</v>
      </c>
      <c r="D47" s="353">
        <v>126.35997577662515</v>
      </c>
      <c r="E47" s="355">
        <v>0</v>
      </c>
      <c r="F47" s="355">
        <f t="shared" ref="F47" si="6">E47-D47</f>
        <v>-126.35997577662515</v>
      </c>
      <c r="G47" s="299">
        <f t="shared" ref="G47" si="7">E47/D47-1</f>
        <v>-1</v>
      </c>
      <c r="H47" s="356" t="s">
        <v>1024</v>
      </c>
      <c r="I47" s="61"/>
      <c r="J47" s="333"/>
    </row>
    <row r="48" spans="1:10" s="66" customFormat="1" ht="15.75" customHeight="1" x14ac:dyDescent="0.25">
      <c r="A48" s="318" t="s">
        <v>260</v>
      </c>
      <c r="B48" s="275" t="s">
        <v>319</v>
      </c>
      <c r="C48" s="306" t="s">
        <v>999</v>
      </c>
      <c r="D48" s="353" t="s">
        <v>1017</v>
      </c>
      <c r="E48" s="354" t="s">
        <v>1017</v>
      </c>
      <c r="F48" s="355" t="s">
        <v>1017</v>
      </c>
      <c r="G48" s="299" t="s">
        <v>1017</v>
      </c>
      <c r="H48" s="356" t="s">
        <v>1017</v>
      </c>
      <c r="I48" s="61"/>
      <c r="J48" s="333"/>
    </row>
    <row r="49" spans="1:10" s="66" customFormat="1" ht="31.5" x14ac:dyDescent="0.25">
      <c r="A49" s="318" t="s">
        <v>330</v>
      </c>
      <c r="B49" s="276" t="s">
        <v>321</v>
      </c>
      <c r="C49" s="306" t="s">
        <v>999</v>
      </c>
      <c r="D49" s="353" t="s">
        <v>1017</v>
      </c>
      <c r="E49" s="354" t="s">
        <v>1017</v>
      </c>
      <c r="F49" s="355" t="s">
        <v>1017</v>
      </c>
      <c r="G49" s="299" t="s">
        <v>1017</v>
      </c>
      <c r="H49" s="356" t="s">
        <v>1017</v>
      </c>
      <c r="I49" s="61"/>
      <c r="J49" s="333"/>
    </row>
    <row r="50" spans="1:10" s="66" customFormat="1" x14ac:dyDescent="0.25">
      <c r="A50" s="318" t="s">
        <v>331</v>
      </c>
      <c r="B50" s="276" t="s">
        <v>206</v>
      </c>
      <c r="C50" s="306" t="s">
        <v>999</v>
      </c>
      <c r="D50" s="353" t="s">
        <v>1017</v>
      </c>
      <c r="E50" s="354" t="s">
        <v>1017</v>
      </c>
      <c r="F50" s="355" t="s">
        <v>1017</v>
      </c>
      <c r="G50" s="299" t="s">
        <v>1017</v>
      </c>
      <c r="H50" s="356" t="s">
        <v>1017</v>
      </c>
      <c r="I50" s="61"/>
      <c r="J50" s="333"/>
    </row>
    <row r="51" spans="1:10" s="66" customFormat="1" x14ac:dyDescent="0.25">
      <c r="A51" s="318" t="s">
        <v>332</v>
      </c>
      <c r="B51" s="276" t="s">
        <v>207</v>
      </c>
      <c r="C51" s="306" t="s">
        <v>999</v>
      </c>
      <c r="D51" s="353" t="s">
        <v>1017</v>
      </c>
      <c r="E51" s="354" t="s">
        <v>1017</v>
      </c>
      <c r="F51" s="355" t="s">
        <v>1017</v>
      </c>
      <c r="G51" s="299" t="s">
        <v>1017</v>
      </c>
      <c r="H51" s="356" t="s">
        <v>1017</v>
      </c>
      <c r="I51" s="61"/>
      <c r="J51" s="333"/>
    </row>
    <row r="52" spans="1:10" s="66" customFormat="1" x14ac:dyDescent="0.25">
      <c r="A52" s="318" t="s">
        <v>333</v>
      </c>
      <c r="B52" s="275" t="s">
        <v>325</v>
      </c>
      <c r="C52" s="306" t="s">
        <v>999</v>
      </c>
      <c r="D52" s="353">
        <v>129.00721214988732</v>
      </c>
      <c r="E52" s="355">
        <f>E38-E44-E46-E47</f>
        <v>9.7810807500000028</v>
      </c>
      <c r="F52" s="355">
        <f t="shared" ref="F52:F53" si="8">E52-D52</f>
        <v>-119.22613139988732</v>
      </c>
      <c r="G52" s="299">
        <f t="shared" ref="G52:G53" si="9">E52/D52-1</f>
        <v>-0.92418190745308226</v>
      </c>
      <c r="H52" s="356" t="s">
        <v>1017</v>
      </c>
      <c r="I52" s="61"/>
      <c r="J52" s="333"/>
    </row>
    <row r="53" spans="1:10" s="66" customFormat="1" x14ac:dyDescent="0.25">
      <c r="A53" s="318" t="s">
        <v>334</v>
      </c>
      <c r="B53" s="279" t="s">
        <v>335</v>
      </c>
      <c r="C53" s="306" t="s">
        <v>999</v>
      </c>
      <c r="D53" s="353">
        <v>1634.3273944313451</v>
      </c>
      <c r="E53" s="355">
        <v>458.63907745000012</v>
      </c>
      <c r="F53" s="355">
        <f t="shared" si="8"/>
        <v>-1175.688316981345</v>
      </c>
      <c r="G53" s="299">
        <f t="shared" si="9"/>
        <v>-0.71937135789761331</v>
      </c>
      <c r="H53" s="356" t="s">
        <v>1017</v>
      </c>
      <c r="I53" s="61"/>
      <c r="J53" s="333"/>
    </row>
    <row r="54" spans="1:10" s="66" customFormat="1" x14ac:dyDescent="0.25">
      <c r="A54" s="318" t="s">
        <v>327</v>
      </c>
      <c r="B54" s="276" t="s">
        <v>336</v>
      </c>
      <c r="C54" s="306" t="s">
        <v>999</v>
      </c>
      <c r="D54" s="353" t="s">
        <v>1017</v>
      </c>
      <c r="E54" s="354" t="s">
        <v>1017</v>
      </c>
      <c r="F54" s="355" t="s">
        <v>1017</v>
      </c>
      <c r="G54" s="299" t="s">
        <v>1017</v>
      </c>
      <c r="H54" s="356" t="s">
        <v>1017</v>
      </c>
      <c r="I54" s="61"/>
      <c r="J54" s="333"/>
    </row>
    <row r="55" spans="1:10" s="66" customFormat="1" x14ac:dyDescent="0.25">
      <c r="A55" s="318" t="s">
        <v>328</v>
      </c>
      <c r="B55" s="275" t="s">
        <v>337</v>
      </c>
      <c r="C55" s="306" t="s">
        <v>999</v>
      </c>
      <c r="D55" s="353">
        <v>1364.1488207766251</v>
      </c>
      <c r="E55" s="355">
        <v>404.39617442000002</v>
      </c>
      <c r="F55" s="355">
        <f t="shared" ref="F55:F57" si="10">E55-D55</f>
        <v>-959.75264635662506</v>
      </c>
      <c r="G55" s="299">
        <f t="shared" ref="G55:G57" si="11">E55/D55-1</f>
        <v>-0.70355421031719056</v>
      </c>
      <c r="H55" s="356" t="s">
        <v>1017</v>
      </c>
      <c r="I55" s="61"/>
      <c r="J55" s="333"/>
    </row>
    <row r="56" spans="1:10" s="66" customFormat="1" x14ac:dyDescent="0.25">
      <c r="A56" s="318" t="s">
        <v>338</v>
      </c>
      <c r="B56" s="276" t="s">
        <v>339</v>
      </c>
      <c r="C56" s="306" t="s">
        <v>999</v>
      </c>
      <c r="D56" s="353">
        <v>1364.1488207766251</v>
      </c>
      <c r="E56" s="355">
        <f>E55</f>
        <v>404.39617442000002</v>
      </c>
      <c r="F56" s="355">
        <f t="shared" si="10"/>
        <v>-959.75264635662506</v>
      </c>
      <c r="G56" s="299">
        <f t="shared" si="11"/>
        <v>-0.70355421031719056</v>
      </c>
      <c r="H56" s="356" t="s">
        <v>1017</v>
      </c>
      <c r="I56" s="61"/>
      <c r="J56" s="333"/>
    </row>
    <row r="57" spans="1:10" s="66" customFormat="1" x14ac:dyDescent="0.25">
      <c r="A57" s="318" t="s">
        <v>340</v>
      </c>
      <c r="B57" s="279" t="s">
        <v>341</v>
      </c>
      <c r="C57" s="306" t="s">
        <v>999</v>
      </c>
      <c r="D57" s="353">
        <v>1237.788845</v>
      </c>
      <c r="E57" s="355">
        <f>E56</f>
        <v>404.39617442000002</v>
      </c>
      <c r="F57" s="355">
        <f t="shared" si="10"/>
        <v>-833.39267057999996</v>
      </c>
      <c r="G57" s="299">
        <f t="shared" si="11"/>
        <v>-0.6732914696609662</v>
      </c>
      <c r="H57" s="356" t="s">
        <v>1017</v>
      </c>
      <c r="I57" s="61"/>
      <c r="J57" s="333"/>
    </row>
    <row r="58" spans="1:10" s="66" customFormat="1" x14ac:dyDescent="0.25">
      <c r="A58" s="318" t="s">
        <v>342</v>
      </c>
      <c r="B58" s="279" t="s">
        <v>343</v>
      </c>
      <c r="C58" s="306" t="s">
        <v>999</v>
      </c>
      <c r="D58" s="353">
        <v>126.35997577662515</v>
      </c>
      <c r="E58" s="355">
        <v>0</v>
      </c>
      <c r="F58" s="355">
        <f t="shared" ref="F58" si="12">E58-D58</f>
        <v>-126.35997577662515</v>
      </c>
      <c r="G58" s="299">
        <f t="shared" ref="G58" si="13">E58/D58-1</f>
        <v>-1</v>
      </c>
      <c r="H58" s="356" t="s">
        <v>1017</v>
      </c>
      <c r="I58" s="61"/>
      <c r="J58" s="333"/>
    </row>
    <row r="59" spans="1:10" s="66" customFormat="1" ht="15.75" customHeight="1" x14ac:dyDescent="0.25">
      <c r="A59" s="318" t="s">
        <v>344</v>
      </c>
      <c r="B59" s="276" t="s">
        <v>345</v>
      </c>
      <c r="C59" s="306" t="s">
        <v>999</v>
      </c>
      <c r="D59" s="357">
        <v>0</v>
      </c>
      <c r="E59" s="355">
        <v>0</v>
      </c>
      <c r="F59" s="355">
        <v>0</v>
      </c>
      <c r="G59" s="299">
        <v>0</v>
      </c>
      <c r="H59" s="356" t="s">
        <v>1017</v>
      </c>
      <c r="I59" s="61"/>
      <c r="J59" s="334">
        <v>0</v>
      </c>
    </row>
    <row r="60" spans="1:10" s="66" customFormat="1" x14ac:dyDescent="0.25">
      <c r="A60" s="318" t="s">
        <v>329</v>
      </c>
      <c r="B60" s="275" t="s">
        <v>346</v>
      </c>
      <c r="C60" s="306" t="s">
        <v>999</v>
      </c>
      <c r="D60" s="353">
        <v>270.17857365471997</v>
      </c>
      <c r="E60" s="355">
        <v>43.155111850000004</v>
      </c>
      <c r="F60" s="355">
        <f t="shared" ref="F60:F64" si="14">E60-D60</f>
        <v>-227.02346180471997</v>
      </c>
      <c r="G60" s="299">
        <f t="shared" ref="G60:G64" si="15">E60/D60-1</f>
        <v>-0.84027189400610669</v>
      </c>
      <c r="H60" s="356" t="s">
        <v>1017</v>
      </c>
      <c r="I60" s="61"/>
      <c r="J60" s="333"/>
    </row>
    <row r="61" spans="1:10" s="66" customFormat="1" x14ac:dyDescent="0.25">
      <c r="A61" s="318" t="s">
        <v>347</v>
      </c>
      <c r="B61" s="275" t="s">
        <v>348</v>
      </c>
      <c r="C61" s="306" t="s">
        <v>999</v>
      </c>
      <c r="D61" s="353">
        <v>0</v>
      </c>
      <c r="E61" s="355">
        <f>E53-E55-E60</f>
        <v>11.087791180000089</v>
      </c>
      <c r="F61" s="355">
        <f t="shared" si="14"/>
        <v>11.087791180000089</v>
      </c>
      <c r="G61" s="299">
        <v>0</v>
      </c>
      <c r="H61" s="356" t="s">
        <v>1017</v>
      </c>
      <c r="I61" s="61"/>
      <c r="J61" s="333"/>
    </row>
    <row r="62" spans="1:10" s="66" customFormat="1" x14ac:dyDescent="0.25">
      <c r="A62" s="318" t="s">
        <v>349</v>
      </c>
      <c r="B62" s="279" t="s">
        <v>350</v>
      </c>
      <c r="C62" s="306" t="s">
        <v>999</v>
      </c>
      <c r="D62" s="353">
        <v>901.7227689885043</v>
      </c>
      <c r="E62" s="355">
        <v>261.23855029000003</v>
      </c>
      <c r="F62" s="355">
        <f t="shared" si="14"/>
        <v>-640.48421869850426</v>
      </c>
      <c r="G62" s="299">
        <f t="shared" si="15"/>
        <v>-0.71028950440827732</v>
      </c>
      <c r="H62" s="356" t="s">
        <v>1017</v>
      </c>
      <c r="I62" s="61"/>
      <c r="J62" s="333"/>
    </row>
    <row r="63" spans="1:10" s="66" customFormat="1" ht="31.5" x14ac:dyDescent="0.25">
      <c r="A63" s="318" t="s">
        <v>351</v>
      </c>
      <c r="B63" s="276" t="s">
        <v>352</v>
      </c>
      <c r="C63" s="306" t="s">
        <v>999</v>
      </c>
      <c r="D63" s="357">
        <v>0</v>
      </c>
      <c r="E63" s="354">
        <v>0</v>
      </c>
      <c r="F63" s="355" t="s">
        <v>1017</v>
      </c>
      <c r="G63" s="299" t="s">
        <v>1017</v>
      </c>
      <c r="H63" s="356" t="s">
        <v>1017</v>
      </c>
      <c r="I63" s="61"/>
      <c r="J63" s="334">
        <v>0</v>
      </c>
    </row>
    <row r="64" spans="1:10" s="66" customFormat="1" ht="31.5" x14ac:dyDescent="0.25">
      <c r="A64" s="318" t="s">
        <v>353</v>
      </c>
      <c r="B64" s="276" t="s">
        <v>354</v>
      </c>
      <c r="C64" s="306" t="s">
        <v>999</v>
      </c>
      <c r="D64" s="353">
        <v>773.75972270722434</v>
      </c>
      <c r="E64" s="355">
        <v>254.23394634000002</v>
      </c>
      <c r="F64" s="355">
        <f t="shared" si="14"/>
        <v>-519.52577636722435</v>
      </c>
      <c r="G64" s="299">
        <f t="shared" si="15"/>
        <v>-0.67143036930057787</v>
      </c>
      <c r="H64" s="356" t="s">
        <v>1017</v>
      </c>
      <c r="I64" s="61"/>
      <c r="J64" s="333"/>
    </row>
    <row r="65" spans="1:10" s="66" customFormat="1" x14ac:dyDescent="0.25">
      <c r="A65" s="318" t="s">
        <v>355</v>
      </c>
      <c r="B65" s="275" t="s">
        <v>356</v>
      </c>
      <c r="C65" s="306" t="s">
        <v>999</v>
      </c>
      <c r="D65" s="353" t="s">
        <v>1017</v>
      </c>
      <c r="E65" s="354" t="s">
        <v>1017</v>
      </c>
      <c r="F65" s="355" t="s">
        <v>1017</v>
      </c>
      <c r="G65" s="299" t="s">
        <v>1017</v>
      </c>
      <c r="H65" s="356" t="s">
        <v>1017</v>
      </c>
      <c r="I65" s="61"/>
      <c r="J65" s="333"/>
    </row>
    <row r="66" spans="1:10" s="66" customFormat="1" x14ac:dyDescent="0.25">
      <c r="A66" s="318" t="s">
        <v>357</v>
      </c>
      <c r="B66" s="275" t="s">
        <v>358</v>
      </c>
      <c r="C66" s="306" t="s">
        <v>999</v>
      </c>
      <c r="D66" s="353" t="s">
        <v>1017</v>
      </c>
      <c r="E66" s="354" t="s">
        <v>1017</v>
      </c>
      <c r="F66" s="355" t="s">
        <v>1017</v>
      </c>
      <c r="G66" s="299" t="s">
        <v>1017</v>
      </c>
      <c r="H66" s="356" t="s">
        <v>1017</v>
      </c>
      <c r="I66" s="61"/>
      <c r="J66" s="333"/>
    </row>
    <row r="67" spans="1:10" s="66" customFormat="1" x14ac:dyDescent="0.25">
      <c r="A67" s="318" t="s">
        <v>359</v>
      </c>
      <c r="B67" s="275" t="s">
        <v>360</v>
      </c>
      <c r="C67" s="306" t="s">
        <v>999</v>
      </c>
      <c r="D67" s="353">
        <v>127.96304628128</v>
      </c>
      <c r="E67" s="355">
        <f>E62-E64</f>
        <v>7.0046039500000177</v>
      </c>
      <c r="F67" s="355">
        <f t="shared" ref="F67:F76" si="16">E67-D67</f>
        <v>-120.95844233127998</v>
      </c>
      <c r="G67" s="299">
        <f t="shared" ref="G67:G76" si="17">E67/D67-1</f>
        <v>-0.94526072836213237</v>
      </c>
      <c r="H67" s="356" t="s">
        <v>1017</v>
      </c>
      <c r="I67" s="61"/>
      <c r="J67" s="333"/>
    </row>
    <row r="68" spans="1:10" s="66" customFormat="1" x14ac:dyDescent="0.25">
      <c r="A68" s="318" t="s">
        <v>361</v>
      </c>
      <c r="B68" s="279" t="s">
        <v>362</v>
      </c>
      <c r="C68" s="306" t="s">
        <v>999</v>
      </c>
      <c r="D68" s="353">
        <v>1247.9986551536215</v>
      </c>
      <c r="E68" s="355">
        <v>332.32233282999999</v>
      </c>
      <c r="F68" s="355">
        <f t="shared" si="16"/>
        <v>-915.67632232362143</v>
      </c>
      <c r="G68" s="299">
        <f t="shared" si="17"/>
        <v>-0.73371579251494223</v>
      </c>
      <c r="H68" s="356" t="s">
        <v>1017</v>
      </c>
      <c r="I68" s="61"/>
      <c r="J68" s="333"/>
    </row>
    <row r="69" spans="1:10" s="66" customFormat="1" x14ac:dyDescent="0.25">
      <c r="A69" s="318" t="s">
        <v>363</v>
      </c>
      <c r="B69" s="279" t="s">
        <v>364</v>
      </c>
      <c r="C69" s="306" t="s">
        <v>999</v>
      </c>
      <c r="D69" s="353">
        <v>1626.2994745883002</v>
      </c>
      <c r="E69" s="355">
        <v>439.92331567999997</v>
      </c>
      <c r="F69" s="355">
        <f t="shared" si="16"/>
        <v>-1186.3761589083001</v>
      </c>
      <c r="G69" s="299">
        <f t="shared" si="17"/>
        <v>-0.72949427669749012</v>
      </c>
      <c r="H69" s="356" t="s">
        <v>1017</v>
      </c>
      <c r="I69" s="61"/>
      <c r="J69" s="333"/>
    </row>
    <row r="70" spans="1:10" s="66" customFormat="1" x14ac:dyDescent="0.25">
      <c r="A70" s="318" t="s">
        <v>365</v>
      </c>
      <c r="B70" s="279" t="s">
        <v>366</v>
      </c>
      <c r="C70" s="306" t="s">
        <v>999</v>
      </c>
      <c r="D70" s="353">
        <v>434.72654758142005</v>
      </c>
      <c r="E70" s="355">
        <v>36.57267719</v>
      </c>
      <c r="F70" s="355">
        <f t="shared" si="16"/>
        <v>-398.15387039142007</v>
      </c>
      <c r="G70" s="299">
        <f t="shared" si="17"/>
        <v>-0.91587199495068727</v>
      </c>
      <c r="H70" s="356" t="s">
        <v>1017</v>
      </c>
      <c r="I70" s="61"/>
      <c r="J70" s="333"/>
    </row>
    <row r="71" spans="1:10" s="66" customFormat="1" x14ac:dyDescent="0.25">
      <c r="A71" s="318" t="s">
        <v>250</v>
      </c>
      <c r="B71" s="275" t="s">
        <v>367</v>
      </c>
      <c r="C71" s="306" t="s">
        <v>999</v>
      </c>
      <c r="D71" s="353">
        <v>430.90762858142</v>
      </c>
      <c r="E71" s="355">
        <v>35.494494079999996</v>
      </c>
      <c r="F71" s="355">
        <f t="shared" si="16"/>
        <v>-395.41313450142002</v>
      </c>
      <c r="G71" s="299">
        <f t="shared" si="17"/>
        <v>-0.91762853167197223</v>
      </c>
      <c r="H71" s="356" t="s">
        <v>1017</v>
      </c>
      <c r="I71" s="61"/>
      <c r="J71" s="333"/>
    </row>
    <row r="72" spans="1:10" s="66" customFormat="1" x14ac:dyDescent="0.25">
      <c r="A72" s="318" t="s">
        <v>254</v>
      </c>
      <c r="B72" s="275" t="s">
        <v>368</v>
      </c>
      <c r="C72" s="306" t="s">
        <v>999</v>
      </c>
      <c r="D72" s="353">
        <v>3.8189190000000508</v>
      </c>
      <c r="E72" s="355">
        <f>E70-E71</f>
        <v>1.0781831100000048</v>
      </c>
      <c r="F72" s="355">
        <f t="shared" si="16"/>
        <v>-2.740735890000046</v>
      </c>
      <c r="G72" s="299">
        <f t="shared" si="17"/>
        <v>-0.71767321852074095</v>
      </c>
      <c r="H72" s="356" t="s">
        <v>1017</v>
      </c>
      <c r="I72" s="61"/>
      <c r="J72" s="333"/>
    </row>
    <row r="73" spans="1:10" s="66" customFormat="1" x14ac:dyDescent="0.25">
      <c r="A73" s="318" t="s">
        <v>369</v>
      </c>
      <c r="B73" s="279" t="s">
        <v>370</v>
      </c>
      <c r="C73" s="306" t="s">
        <v>999</v>
      </c>
      <c r="D73" s="353">
        <v>831.16823065806386</v>
      </c>
      <c r="E73" s="355">
        <f>E38-E53-E62-E68-E69-E70</f>
        <v>164.47714266999995</v>
      </c>
      <c r="F73" s="355">
        <f t="shared" si="16"/>
        <v>-666.69108798806394</v>
      </c>
      <c r="G73" s="299">
        <f t="shared" si="17"/>
        <v>-0.80211329475408621</v>
      </c>
      <c r="H73" s="356" t="s">
        <v>1017</v>
      </c>
      <c r="I73" s="61"/>
      <c r="J73" s="333"/>
    </row>
    <row r="74" spans="1:10" s="66" customFormat="1" x14ac:dyDescent="0.25">
      <c r="A74" s="318" t="s">
        <v>371</v>
      </c>
      <c r="B74" s="275" t="s">
        <v>372</v>
      </c>
      <c r="C74" s="306" t="s">
        <v>999</v>
      </c>
      <c r="D74" s="353">
        <v>0</v>
      </c>
      <c r="E74" s="355">
        <v>0</v>
      </c>
      <c r="F74" s="355">
        <f t="shared" si="16"/>
        <v>0</v>
      </c>
      <c r="G74" s="299">
        <v>0</v>
      </c>
      <c r="H74" s="356" t="s">
        <v>1017</v>
      </c>
      <c r="I74" s="61"/>
      <c r="J74" s="333"/>
    </row>
    <row r="75" spans="1:10" s="66" customFormat="1" x14ac:dyDescent="0.25">
      <c r="A75" s="318" t="s">
        <v>373</v>
      </c>
      <c r="B75" s="275" t="s">
        <v>374</v>
      </c>
      <c r="C75" s="306" t="s">
        <v>999</v>
      </c>
      <c r="D75" s="353">
        <v>232.34959423223447</v>
      </c>
      <c r="E75" s="355">
        <v>51.284461289999989</v>
      </c>
      <c r="F75" s="355">
        <f t="shared" si="16"/>
        <v>-181.06513294223447</v>
      </c>
      <c r="G75" s="299">
        <f t="shared" si="17"/>
        <v>-0.77927888594141059</v>
      </c>
      <c r="H75" s="356" t="s">
        <v>1017</v>
      </c>
      <c r="I75" s="61"/>
      <c r="J75" s="333"/>
    </row>
    <row r="76" spans="1:10" s="66" customFormat="1" ht="16.5" thickBot="1" x14ac:dyDescent="0.3">
      <c r="A76" s="319" t="s">
        <v>375</v>
      </c>
      <c r="B76" s="277" t="s">
        <v>376</v>
      </c>
      <c r="C76" s="320" t="s">
        <v>999</v>
      </c>
      <c r="D76" s="358">
        <v>598.81863642582937</v>
      </c>
      <c r="E76" s="359">
        <f>E73-E74-E75</f>
        <v>113.19268137999995</v>
      </c>
      <c r="F76" s="359">
        <f t="shared" si="16"/>
        <v>-485.62595504582941</v>
      </c>
      <c r="G76" s="360">
        <f t="shared" si="17"/>
        <v>-0.81097334903333429</v>
      </c>
      <c r="H76" s="361" t="s">
        <v>1017</v>
      </c>
      <c r="I76" s="61"/>
      <c r="J76" s="333"/>
    </row>
    <row r="77" spans="1:10" s="66" customFormat="1" x14ac:dyDescent="0.25">
      <c r="A77" s="317" t="s">
        <v>377</v>
      </c>
      <c r="B77" s="272" t="s">
        <v>378</v>
      </c>
      <c r="C77" s="305" t="s">
        <v>999</v>
      </c>
      <c r="D77" s="362" t="s">
        <v>1017</v>
      </c>
      <c r="E77" s="363" t="s">
        <v>1017</v>
      </c>
      <c r="F77" s="364" t="s">
        <v>1017</v>
      </c>
      <c r="G77" s="298" t="s">
        <v>1017</v>
      </c>
      <c r="H77" s="365" t="s">
        <v>1017</v>
      </c>
      <c r="I77" s="61"/>
      <c r="J77" s="333"/>
    </row>
    <row r="78" spans="1:10" s="66" customFormat="1" x14ac:dyDescent="0.25">
      <c r="A78" s="318" t="s">
        <v>379</v>
      </c>
      <c r="B78" s="275" t="s">
        <v>380</v>
      </c>
      <c r="C78" s="306" t="s">
        <v>999</v>
      </c>
      <c r="D78" s="353">
        <v>314.20499999999998</v>
      </c>
      <c r="E78" s="355">
        <v>49.010163163000001</v>
      </c>
      <c r="F78" s="355">
        <f t="shared" ref="F78:F81" si="18">E78-D78</f>
        <v>-265.19483683699997</v>
      </c>
      <c r="G78" s="299">
        <f t="shared" ref="G78:G81" si="19">E78/D78-1</f>
        <v>-0.84401851287216945</v>
      </c>
      <c r="H78" s="356" t="s">
        <v>1017</v>
      </c>
      <c r="I78" s="61"/>
      <c r="J78" s="333"/>
    </row>
    <row r="79" spans="1:10" s="66" customFormat="1" x14ac:dyDescent="0.25">
      <c r="A79" s="318" t="s">
        <v>381</v>
      </c>
      <c r="B79" s="275" t="s">
        <v>382</v>
      </c>
      <c r="C79" s="306" t="s">
        <v>999</v>
      </c>
      <c r="D79" s="357" t="s">
        <v>1017</v>
      </c>
      <c r="E79" s="354" t="s">
        <v>1017</v>
      </c>
      <c r="F79" s="355" t="s">
        <v>1017</v>
      </c>
      <c r="G79" s="299" t="s">
        <v>1017</v>
      </c>
      <c r="H79" s="356" t="s">
        <v>1017</v>
      </c>
      <c r="I79" s="61"/>
      <c r="J79" s="334">
        <v>0</v>
      </c>
    </row>
    <row r="80" spans="1:10" s="66" customFormat="1" ht="16.5" thickBot="1" x14ac:dyDescent="0.3">
      <c r="A80" s="321" t="s">
        <v>383</v>
      </c>
      <c r="B80" s="280" t="s">
        <v>384</v>
      </c>
      <c r="C80" s="307" t="s">
        <v>999</v>
      </c>
      <c r="D80" s="358">
        <v>402.27522662224817</v>
      </c>
      <c r="E80" s="359">
        <v>55.197596599999997</v>
      </c>
      <c r="F80" s="359">
        <f t="shared" si="18"/>
        <v>-347.07763002224817</v>
      </c>
      <c r="G80" s="366">
        <f t="shared" si="19"/>
        <v>-0.86278648808808533</v>
      </c>
      <c r="H80" s="361" t="s">
        <v>1017</v>
      </c>
      <c r="I80" s="61"/>
      <c r="J80" s="333"/>
    </row>
    <row r="81" spans="1:10" s="66" customFormat="1" x14ac:dyDescent="0.25">
      <c r="A81" s="322" t="s">
        <v>385</v>
      </c>
      <c r="B81" s="281" t="s">
        <v>386</v>
      </c>
      <c r="C81" s="323" t="s">
        <v>999</v>
      </c>
      <c r="D81" s="362">
        <v>1047.4849335410336</v>
      </c>
      <c r="E81" s="364">
        <f>E23-E38</f>
        <v>-1.8578883199998018</v>
      </c>
      <c r="F81" s="364">
        <f t="shared" si="18"/>
        <v>-1049.3428218610334</v>
      </c>
      <c r="G81" s="367">
        <f t="shared" si="19"/>
        <v>-1.0017736659120424</v>
      </c>
      <c r="H81" s="368" t="s">
        <v>1017</v>
      </c>
      <c r="I81" s="61"/>
      <c r="J81" s="333"/>
    </row>
    <row r="82" spans="1:10" s="66" customFormat="1" x14ac:dyDescent="0.25">
      <c r="A82" s="318" t="s">
        <v>387</v>
      </c>
      <c r="B82" s="275" t="s">
        <v>307</v>
      </c>
      <c r="C82" s="306" t="s">
        <v>999</v>
      </c>
      <c r="D82" s="353" t="s">
        <v>1017</v>
      </c>
      <c r="E82" s="354" t="s">
        <v>1017</v>
      </c>
      <c r="F82" s="355" t="s">
        <v>1017</v>
      </c>
      <c r="G82" s="299" t="s">
        <v>1017</v>
      </c>
      <c r="H82" s="369" t="s">
        <v>1017</v>
      </c>
      <c r="I82" s="61"/>
      <c r="J82" s="333"/>
    </row>
    <row r="83" spans="1:10" s="66" customFormat="1" ht="31.5" x14ac:dyDescent="0.25">
      <c r="A83" s="318" t="s">
        <v>388</v>
      </c>
      <c r="B83" s="276" t="s">
        <v>308</v>
      </c>
      <c r="C83" s="306" t="s">
        <v>999</v>
      </c>
      <c r="D83" s="353" t="s">
        <v>1017</v>
      </c>
      <c r="E83" s="354" t="s">
        <v>1017</v>
      </c>
      <c r="F83" s="355" t="s">
        <v>1017</v>
      </c>
      <c r="G83" s="299" t="s">
        <v>1017</v>
      </c>
      <c r="H83" s="369" t="s">
        <v>1017</v>
      </c>
      <c r="I83" s="61"/>
      <c r="J83" s="333"/>
    </row>
    <row r="84" spans="1:10" s="66" customFormat="1" ht="31.5" x14ac:dyDescent="0.25">
      <c r="A84" s="318" t="s">
        <v>389</v>
      </c>
      <c r="B84" s="276" t="s">
        <v>309</v>
      </c>
      <c r="C84" s="306" t="s">
        <v>999</v>
      </c>
      <c r="D84" s="353" t="s">
        <v>1017</v>
      </c>
      <c r="E84" s="354" t="s">
        <v>1017</v>
      </c>
      <c r="F84" s="355" t="s">
        <v>1017</v>
      </c>
      <c r="G84" s="299" t="s">
        <v>1017</v>
      </c>
      <c r="H84" s="369" t="s">
        <v>1017</v>
      </c>
      <c r="I84" s="61"/>
      <c r="J84" s="333"/>
    </row>
    <row r="85" spans="1:10" s="66" customFormat="1" ht="31.5" x14ac:dyDescent="0.25">
      <c r="A85" s="318" t="s">
        <v>390</v>
      </c>
      <c r="B85" s="276" t="s">
        <v>310</v>
      </c>
      <c r="C85" s="306" t="s">
        <v>999</v>
      </c>
      <c r="D85" s="353" t="s">
        <v>1017</v>
      </c>
      <c r="E85" s="354" t="s">
        <v>1017</v>
      </c>
      <c r="F85" s="355" t="s">
        <v>1017</v>
      </c>
      <c r="G85" s="299" t="s">
        <v>1017</v>
      </c>
      <c r="H85" s="369" t="s">
        <v>1017</v>
      </c>
      <c r="I85" s="61"/>
      <c r="J85" s="333"/>
    </row>
    <row r="86" spans="1:10" s="66" customFormat="1" x14ac:dyDescent="0.25">
      <c r="A86" s="318" t="s">
        <v>391</v>
      </c>
      <c r="B86" s="275" t="s">
        <v>311</v>
      </c>
      <c r="C86" s="306" t="s">
        <v>999</v>
      </c>
      <c r="D86" s="353" t="s">
        <v>1017</v>
      </c>
      <c r="E86" s="354" t="s">
        <v>1017</v>
      </c>
      <c r="F86" s="355" t="s">
        <v>1017</v>
      </c>
      <c r="G86" s="299" t="s">
        <v>1017</v>
      </c>
      <c r="H86" s="369" t="s">
        <v>1017</v>
      </c>
      <c r="I86" s="61"/>
      <c r="J86" s="333"/>
    </row>
    <row r="87" spans="1:10" s="66" customFormat="1" x14ac:dyDescent="0.25">
      <c r="A87" s="318" t="s">
        <v>392</v>
      </c>
      <c r="B87" s="275" t="s">
        <v>312</v>
      </c>
      <c r="C87" s="306" t="s">
        <v>999</v>
      </c>
      <c r="D87" s="353">
        <v>112.53284541046105</v>
      </c>
      <c r="E87" s="355">
        <f>E29-E44</f>
        <v>-34.636341249999759</v>
      </c>
      <c r="F87" s="355">
        <f>E87-D87</f>
        <v>-147.16918666046081</v>
      </c>
      <c r="G87" s="299">
        <f>E87/D87-1</f>
        <v>-1.3077887271370814</v>
      </c>
      <c r="H87" s="369" t="s">
        <v>1017</v>
      </c>
      <c r="I87" s="61"/>
      <c r="J87" s="333"/>
    </row>
    <row r="88" spans="1:10" s="66" customFormat="1" x14ac:dyDescent="0.25">
      <c r="A88" s="318" t="s">
        <v>393</v>
      </c>
      <c r="B88" s="275" t="s">
        <v>313</v>
      </c>
      <c r="C88" s="306" t="s">
        <v>999</v>
      </c>
      <c r="D88" s="353" t="s">
        <v>1017</v>
      </c>
      <c r="E88" s="354" t="s">
        <v>1017</v>
      </c>
      <c r="F88" s="355" t="s">
        <v>1017</v>
      </c>
      <c r="G88" s="299" t="s">
        <v>1017</v>
      </c>
      <c r="H88" s="369" t="s">
        <v>1017</v>
      </c>
      <c r="I88" s="61"/>
      <c r="J88" s="333"/>
    </row>
    <row r="89" spans="1:10" s="66" customFormat="1" x14ac:dyDescent="0.25">
      <c r="A89" s="318" t="s">
        <v>394</v>
      </c>
      <c r="B89" s="275" t="s">
        <v>315</v>
      </c>
      <c r="C89" s="306" t="s">
        <v>999</v>
      </c>
      <c r="D89" s="353">
        <v>907.31872982796017</v>
      </c>
      <c r="E89" s="355">
        <f>E31-E46</f>
        <v>16.933985249999999</v>
      </c>
      <c r="F89" s="355">
        <f t="shared" ref="F89" si="20">E89-D89</f>
        <v>-890.38474457796019</v>
      </c>
      <c r="G89" s="299">
        <f t="shared" ref="G89" si="21">E89/D89-1</f>
        <v>-0.98133623313032359</v>
      </c>
      <c r="H89" s="369" t="s">
        <v>1017</v>
      </c>
      <c r="I89" s="61"/>
      <c r="J89" s="333"/>
    </row>
    <row r="90" spans="1:10" s="66" customFormat="1" x14ac:dyDescent="0.25">
      <c r="A90" s="318" t="s">
        <v>395</v>
      </c>
      <c r="B90" s="275" t="s">
        <v>317</v>
      </c>
      <c r="C90" s="306" t="s">
        <v>999</v>
      </c>
      <c r="D90" s="353">
        <v>0</v>
      </c>
      <c r="E90" s="355">
        <f>E32-E47</f>
        <v>0</v>
      </c>
      <c r="F90" s="355">
        <f t="shared" ref="F90" si="22">E90-D90</f>
        <v>0</v>
      </c>
      <c r="G90" s="299">
        <v>0</v>
      </c>
      <c r="H90" s="369" t="s">
        <v>1017</v>
      </c>
      <c r="I90" s="61"/>
      <c r="J90" s="334" t="s">
        <v>476</v>
      </c>
    </row>
    <row r="91" spans="1:10" s="66" customFormat="1" x14ac:dyDescent="0.25">
      <c r="A91" s="318" t="s">
        <v>396</v>
      </c>
      <c r="B91" s="275" t="s">
        <v>319</v>
      </c>
      <c r="C91" s="306" t="s">
        <v>999</v>
      </c>
      <c r="D91" s="353" t="s">
        <v>1017</v>
      </c>
      <c r="E91" s="354" t="s">
        <v>1017</v>
      </c>
      <c r="F91" s="355" t="s">
        <v>1017</v>
      </c>
      <c r="G91" s="299" t="s">
        <v>1017</v>
      </c>
      <c r="H91" s="369" t="s">
        <v>1017</v>
      </c>
      <c r="I91" s="61"/>
      <c r="J91" s="333"/>
    </row>
    <row r="92" spans="1:10" s="66" customFormat="1" ht="31.5" x14ac:dyDescent="0.25">
      <c r="A92" s="318" t="s">
        <v>397</v>
      </c>
      <c r="B92" s="276" t="s">
        <v>321</v>
      </c>
      <c r="C92" s="306" t="s">
        <v>999</v>
      </c>
      <c r="D92" s="353" t="s">
        <v>1017</v>
      </c>
      <c r="E92" s="354" t="s">
        <v>1017</v>
      </c>
      <c r="F92" s="355" t="s">
        <v>1017</v>
      </c>
      <c r="G92" s="299" t="s">
        <v>1017</v>
      </c>
      <c r="H92" s="369" t="s">
        <v>1017</v>
      </c>
      <c r="I92" s="61"/>
      <c r="J92" s="333"/>
    </row>
    <row r="93" spans="1:10" s="66" customFormat="1" x14ac:dyDescent="0.25">
      <c r="A93" s="318" t="s">
        <v>398</v>
      </c>
      <c r="B93" s="276" t="s">
        <v>206</v>
      </c>
      <c r="C93" s="306" t="s">
        <v>999</v>
      </c>
      <c r="D93" s="353" t="s">
        <v>1017</v>
      </c>
      <c r="E93" s="354" t="s">
        <v>1017</v>
      </c>
      <c r="F93" s="355" t="s">
        <v>1017</v>
      </c>
      <c r="G93" s="299" t="s">
        <v>1017</v>
      </c>
      <c r="H93" s="369" t="s">
        <v>1017</v>
      </c>
      <c r="I93" s="61"/>
      <c r="J93" s="333"/>
    </row>
    <row r="94" spans="1:10" s="66" customFormat="1" x14ac:dyDescent="0.25">
      <c r="A94" s="318" t="s">
        <v>399</v>
      </c>
      <c r="B94" s="275" t="s">
        <v>207</v>
      </c>
      <c r="C94" s="306" t="s">
        <v>999</v>
      </c>
      <c r="D94" s="353" t="s">
        <v>1017</v>
      </c>
      <c r="E94" s="354" t="s">
        <v>1017</v>
      </c>
      <c r="F94" s="355" t="s">
        <v>1017</v>
      </c>
      <c r="G94" s="299" t="s">
        <v>1017</v>
      </c>
      <c r="H94" s="369" t="s">
        <v>1017</v>
      </c>
      <c r="I94" s="61"/>
      <c r="J94" s="333"/>
    </row>
    <row r="95" spans="1:10" s="66" customFormat="1" x14ac:dyDescent="0.25">
      <c r="A95" s="318" t="s">
        <v>400</v>
      </c>
      <c r="B95" s="275" t="s">
        <v>325</v>
      </c>
      <c r="C95" s="306" t="s">
        <v>999</v>
      </c>
      <c r="D95" s="353">
        <v>27.633358302612407</v>
      </c>
      <c r="E95" s="355">
        <f>E81-E87-E89-E90</f>
        <v>15.844467679999958</v>
      </c>
      <c r="F95" s="355">
        <f t="shared" ref="F95:F109" si="23">E95-D95</f>
        <v>-11.788890622612449</v>
      </c>
      <c r="G95" s="299">
        <f t="shared" ref="G95:G109" si="24">E95/D95-1</f>
        <v>-0.42661809301325304</v>
      </c>
      <c r="H95" s="369" t="s">
        <v>1017</v>
      </c>
      <c r="I95" s="61"/>
      <c r="J95" s="333"/>
    </row>
    <row r="96" spans="1:10" s="66" customFormat="1" x14ac:dyDescent="0.25">
      <c r="A96" s="318" t="s">
        <v>401</v>
      </c>
      <c r="B96" s="278" t="s">
        <v>402</v>
      </c>
      <c r="C96" s="306" t="s">
        <v>999</v>
      </c>
      <c r="D96" s="353">
        <v>-537.38823338774932</v>
      </c>
      <c r="E96" s="355">
        <f>E97-E103</f>
        <v>-109.02967633999999</v>
      </c>
      <c r="F96" s="355">
        <f t="shared" si="23"/>
        <v>428.35855704774934</v>
      </c>
      <c r="G96" s="299">
        <f t="shared" si="24"/>
        <v>-0.79711190240868135</v>
      </c>
      <c r="H96" s="369" t="s">
        <v>1017</v>
      </c>
      <c r="I96" s="61"/>
      <c r="J96" s="333"/>
    </row>
    <row r="97" spans="1:10" s="66" customFormat="1" x14ac:dyDescent="0.25">
      <c r="A97" s="318" t="s">
        <v>30</v>
      </c>
      <c r="B97" s="276" t="s">
        <v>403</v>
      </c>
      <c r="C97" s="306" t="s">
        <v>999</v>
      </c>
      <c r="D97" s="353">
        <v>44.866196346793373</v>
      </c>
      <c r="E97" s="355">
        <v>29.416319680000001</v>
      </c>
      <c r="F97" s="355">
        <f t="shared" si="23"/>
        <v>-15.449876666793372</v>
      </c>
      <c r="G97" s="299">
        <f t="shared" si="24"/>
        <v>-0.34435450126802625</v>
      </c>
      <c r="H97" s="369" t="s">
        <v>1017</v>
      </c>
      <c r="I97" s="61"/>
      <c r="J97" s="333"/>
    </row>
    <row r="98" spans="1:10" s="66" customFormat="1" x14ac:dyDescent="0.25">
      <c r="A98" s="318" t="s">
        <v>404</v>
      </c>
      <c r="B98" s="276" t="s">
        <v>405</v>
      </c>
      <c r="C98" s="306" t="s">
        <v>999</v>
      </c>
      <c r="D98" s="353">
        <v>0</v>
      </c>
      <c r="E98" s="355">
        <v>0</v>
      </c>
      <c r="F98" s="355">
        <f t="shared" si="23"/>
        <v>0</v>
      </c>
      <c r="G98" s="299">
        <v>1</v>
      </c>
      <c r="H98" s="369" t="s">
        <v>1017</v>
      </c>
      <c r="I98" s="61"/>
      <c r="J98" s="333"/>
    </row>
    <row r="99" spans="1:10" s="66" customFormat="1" ht="31.5" x14ac:dyDescent="0.25">
      <c r="A99" s="318" t="s">
        <v>406</v>
      </c>
      <c r="B99" s="276" t="s">
        <v>407</v>
      </c>
      <c r="C99" s="306" t="s">
        <v>999</v>
      </c>
      <c r="D99" s="353">
        <v>1.2403579697933702</v>
      </c>
      <c r="E99" s="355">
        <v>2.3811420999999999</v>
      </c>
      <c r="F99" s="355">
        <f t="shared" si="23"/>
        <v>1.1407841302066297</v>
      </c>
      <c r="G99" s="299">
        <f t="shared" si="24"/>
        <v>0.91972169163122452</v>
      </c>
      <c r="H99" s="369" t="s">
        <v>1018</v>
      </c>
      <c r="I99" s="61"/>
      <c r="J99" s="333"/>
    </row>
    <row r="100" spans="1:10" s="66" customFormat="1" x14ac:dyDescent="0.25">
      <c r="A100" s="318" t="s">
        <v>408</v>
      </c>
      <c r="B100" s="276" t="s">
        <v>409</v>
      </c>
      <c r="C100" s="306" t="s">
        <v>999</v>
      </c>
      <c r="D100" s="353">
        <v>0</v>
      </c>
      <c r="E100" s="355">
        <v>3.2979279100000003</v>
      </c>
      <c r="F100" s="355">
        <f t="shared" si="23"/>
        <v>3.2979279100000003</v>
      </c>
      <c r="G100" s="299">
        <v>1</v>
      </c>
      <c r="H100" s="369" t="s">
        <v>1017</v>
      </c>
      <c r="I100" s="61"/>
      <c r="J100" s="333"/>
    </row>
    <row r="101" spans="1:10" s="66" customFormat="1" x14ac:dyDescent="0.25">
      <c r="A101" s="318" t="s">
        <v>410</v>
      </c>
      <c r="B101" s="276" t="s">
        <v>411</v>
      </c>
      <c r="C101" s="306" t="s">
        <v>999</v>
      </c>
      <c r="D101" s="353">
        <v>0</v>
      </c>
      <c r="E101" s="355">
        <v>0.79327594000000001</v>
      </c>
      <c r="F101" s="355">
        <f t="shared" si="23"/>
        <v>0.79327594000000001</v>
      </c>
      <c r="G101" s="299">
        <v>1</v>
      </c>
      <c r="H101" s="369" t="s">
        <v>1017</v>
      </c>
      <c r="I101" s="61"/>
      <c r="J101" s="333"/>
    </row>
    <row r="102" spans="1:10" s="66" customFormat="1" x14ac:dyDescent="0.25">
      <c r="A102" s="318" t="s">
        <v>412</v>
      </c>
      <c r="B102" s="275" t="s">
        <v>413</v>
      </c>
      <c r="C102" s="306" t="s">
        <v>999</v>
      </c>
      <c r="D102" s="353">
        <v>43.625838377000001</v>
      </c>
      <c r="E102" s="355">
        <f>E97-E98-E99-E100</f>
        <v>23.737249670000004</v>
      </c>
      <c r="F102" s="355">
        <f t="shared" si="23"/>
        <v>-19.888588706999997</v>
      </c>
      <c r="G102" s="299">
        <f t="shared" si="24"/>
        <v>-0.45589012032569831</v>
      </c>
      <c r="H102" s="369" t="s">
        <v>1017</v>
      </c>
      <c r="I102" s="61"/>
      <c r="J102" s="333"/>
    </row>
    <row r="103" spans="1:10" s="66" customFormat="1" x14ac:dyDescent="0.25">
      <c r="A103" s="318" t="s">
        <v>31</v>
      </c>
      <c r="B103" s="279" t="s">
        <v>370</v>
      </c>
      <c r="C103" s="306" t="s">
        <v>999</v>
      </c>
      <c r="D103" s="353">
        <v>582.25442973454267</v>
      </c>
      <c r="E103" s="355">
        <v>138.44599602</v>
      </c>
      <c r="F103" s="355">
        <f t="shared" si="23"/>
        <v>-443.80843371454267</v>
      </c>
      <c r="G103" s="299">
        <f t="shared" si="24"/>
        <v>-0.76222422887685148</v>
      </c>
      <c r="H103" s="369" t="s">
        <v>1017</v>
      </c>
      <c r="I103" s="61"/>
      <c r="J103" s="333"/>
    </row>
    <row r="104" spans="1:10" s="66" customFormat="1" x14ac:dyDescent="0.25">
      <c r="A104" s="318" t="s">
        <v>414</v>
      </c>
      <c r="B104" s="275" t="s">
        <v>415</v>
      </c>
      <c r="C104" s="306" t="s">
        <v>999</v>
      </c>
      <c r="D104" s="353">
        <v>28.718503619999996</v>
      </c>
      <c r="E104" s="355">
        <v>4.6913300300000005</v>
      </c>
      <c r="F104" s="355">
        <f t="shared" si="23"/>
        <v>-24.027173589999997</v>
      </c>
      <c r="G104" s="299">
        <f t="shared" si="24"/>
        <v>-0.83664434289212453</v>
      </c>
      <c r="H104" s="369" t="s">
        <v>1017</v>
      </c>
      <c r="I104" s="61"/>
      <c r="J104" s="333"/>
    </row>
    <row r="105" spans="1:10" s="66" customFormat="1" x14ac:dyDescent="0.25">
      <c r="A105" s="318" t="s">
        <v>416</v>
      </c>
      <c r="B105" s="275" t="s">
        <v>417</v>
      </c>
      <c r="C105" s="306" t="s">
        <v>999</v>
      </c>
      <c r="D105" s="353">
        <v>438.28003589344263</v>
      </c>
      <c r="E105" s="355">
        <v>86.771467529999995</v>
      </c>
      <c r="F105" s="355">
        <f t="shared" si="23"/>
        <v>-351.50856836344263</v>
      </c>
      <c r="G105" s="299">
        <f t="shared" si="24"/>
        <v>-0.80201820657170786</v>
      </c>
      <c r="H105" s="369" t="s">
        <v>1017</v>
      </c>
      <c r="I105" s="61"/>
      <c r="J105" s="333"/>
    </row>
    <row r="106" spans="1:10" s="66" customFormat="1" x14ac:dyDescent="0.25">
      <c r="A106" s="318" t="s">
        <v>418</v>
      </c>
      <c r="B106" s="275" t="s">
        <v>419</v>
      </c>
      <c r="C106" s="306" t="s">
        <v>999</v>
      </c>
      <c r="D106" s="353">
        <v>0</v>
      </c>
      <c r="E106" s="355">
        <v>-0.14639774999999997</v>
      </c>
      <c r="F106" s="355">
        <f t="shared" si="23"/>
        <v>-0.14639774999999997</v>
      </c>
      <c r="G106" s="299">
        <v>1</v>
      </c>
      <c r="H106" s="369" t="s">
        <v>1017</v>
      </c>
      <c r="I106" s="61"/>
      <c r="J106" s="333"/>
    </row>
    <row r="107" spans="1:10" s="66" customFormat="1" x14ac:dyDescent="0.25">
      <c r="A107" s="318" t="s">
        <v>420</v>
      </c>
      <c r="B107" s="276" t="s">
        <v>421</v>
      </c>
      <c r="C107" s="306" t="s">
        <v>999</v>
      </c>
      <c r="D107" s="353">
        <v>0</v>
      </c>
      <c r="E107" s="355">
        <v>0</v>
      </c>
      <c r="F107" s="355">
        <f t="shared" si="23"/>
        <v>0</v>
      </c>
      <c r="G107" s="299">
        <v>1</v>
      </c>
      <c r="H107" s="369" t="s">
        <v>1017</v>
      </c>
      <c r="I107" s="61"/>
      <c r="J107" s="333"/>
    </row>
    <row r="108" spans="1:10" s="66" customFormat="1" x14ac:dyDescent="0.25">
      <c r="A108" s="318" t="s">
        <v>422</v>
      </c>
      <c r="B108" s="275" t="s">
        <v>423</v>
      </c>
      <c r="C108" s="306" t="s">
        <v>999</v>
      </c>
      <c r="D108" s="353">
        <v>115.25589022110006</v>
      </c>
      <c r="E108" s="355">
        <f>E103-E104-E105-E106</f>
        <v>47.12959621000001</v>
      </c>
      <c r="F108" s="355">
        <f t="shared" si="23"/>
        <v>-68.126294011100043</v>
      </c>
      <c r="G108" s="299">
        <f t="shared" si="24"/>
        <v>-0.59108730912069318</v>
      </c>
      <c r="H108" s="369" t="s">
        <v>1017</v>
      </c>
      <c r="I108" s="61"/>
      <c r="J108" s="333"/>
    </row>
    <row r="109" spans="1:10" s="66" customFormat="1" x14ac:dyDescent="0.25">
      <c r="A109" s="318" t="s">
        <v>424</v>
      </c>
      <c r="B109" s="278" t="s">
        <v>425</v>
      </c>
      <c r="C109" s="306" t="s">
        <v>999</v>
      </c>
      <c r="D109" s="353">
        <v>510.09670015328425</v>
      </c>
      <c r="E109" s="355">
        <f>E81+E96</f>
        <v>-110.8875646599998</v>
      </c>
      <c r="F109" s="355">
        <f t="shared" si="23"/>
        <v>-620.98426481328408</v>
      </c>
      <c r="G109" s="299">
        <f t="shared" si="24"/>
        <v>-1.2173853793343068</v>
      </c>
      <c r="H109" s="369" t="s">
        <v>1017</v>
      </c>
      <c r="I109" s="61"/>
      <c r="J109" s="333"/>
    </row>
    <row r="110" spans="1:10" s="66" customFormat="1" ht="31.5" x14ac:dyDescent="0.25">
      <c r="A110" s="318" t="s">
        <v>32</v>
      </c>
      <c r="B110" s="276" t="s">
        <v>426</v>
      </c>
      <c r="C110" s="306" t="s">
        <v>999</v>
      </c>
      <c r="D110" s="353" t="s">
        <v>1017</v>
      </c>
      <c r="E110" s="354" t="s">
        <v>1017</v>
      </c>
      <c r="F110" s="355" t="s">
        <v>1017</v>
      </c>
      <c r="G110" s="299" t="s">
        <v>1017</v>
      </c>
      <c r="H110" s="369" t="s">
        <v>1017</v>
      </c>
      <c r="I110" s="61"/>
      <c r="J110" s="333"/>
    </row>
    <row r="111" spans="1:10" s="66" customFormat="1" ht="31.5" x14ac:dyDescent="0.25">
      <c r="A111" s="318" t="s">
        <v>427</v>
      </c>
      <c r="B111" s="276" t="s">
        <v>308</v>
      </c>
      <c r="C111" s="306" t="s">
        <v>999</v>
      </c>
      <c r="D111" s="353" t="s">
        <v>1017</v>
      </c>
      <c r="E111" s="354" t="s">
        <v>1017</v>
      </c>
      <c r="F111" s="355" t="s">
        <v>1017</v>
      </c>
      <c r="G111" s="299" t="s">
        <v>1017</v>
      </c>
      <c r="H111" s="369" t="s">
        <v>1017</v>
      </c>
      <c r="I111" s="61"/>
      <c r="J111" s="333"/>
    </row>
    <row r="112" spans="1:10" s="66" customFormat="1" ht="31.5" x14ac:dyDescent="0.25">
      <c r="A112" s="318" t="s">
        <v>428</v>
      </c>
      <c r="B112" s="276" t="s">
        <v>309</v>
      </c>
      <c r="C112" s="306" t="s">
        <v>999</v>
      </c>
      <c r="D112" s="353" t="s">
        <v>1017</v>
      </c>
      <c r="E112" s="354" t="s">
        <v>1017</v>
      </c>
      <c r="F112" s="355" t="s">
        <v>1017</v>
      </c>
      <c r="G112" s="299" t="s">
        <v>1017</v>
      </c>
      <c r="H112" s="369" t="s">
        <v>1017</v>
      </c>
      <c r="I112" s="61"/>
      <c r="J112" s="333"/>
    </row>
    <row r="113" spans="1:10" s="66" customFormat="1" ht="31.5" x14ac:dyDescent="0.25">
      <c r="A113" s="318" t="s">
        <v>429</v>
      </c>
      <c r="B113" s="276" t="s">
        <v>310</v>
      </c>
      <c r="C113" s="306" t="s">
        <v>999</v>
      </c>
      <c r="D113" s="353" t="s">
        <v>1017</v>
      </c>
      <c r="E113" s="354" t="s">
        <v>1017</v>
      </c>
      <c r="F113" s="355" t="s">
        <v>1017</v>
      </c>
      <c r="G113" s="299" t="s">
        <v>1017</v>
      </c>
      <c r="H113" s="369" t="s">
        <v>1017</v>
      </c>
      <c r="I113" s="61"/>
      <c r="J113" s="333"/>
    </row>
    <row r="114" spans="1:10" s="66" customFormat="1" x14ac:dyDescent="0.25">
      <c r="A114" s="318" t="s">
        <v>33</v>
      </c>
      <c r="B114" s="275" t="s">
        <v>311</v>
      </c>
      <c r="C114" s="306" t="s">
        <v>999</v>
      </c>
      <c r="D114" s="353" t="s">
        <v>1017</v>
      </c>
      <c r="E114" s="354" t="s">
        <v>1017</v>
      </c>
      <c r="F114" s="355" t="s">
        <v>1017</v>
      </c>
      <c r="G114" s="299" t="s">
        <v>1017</v>
      </c>
      <c r="H114" s="369" t="s">
        <v>1017</v>
      </c>
      <c r="I114" s="61"/>
      <c r="J114" s="333"/>
    </row>
    <row r="115" spans="1:10" s="66" customFormat="1" x14ac:dyDescent="0.25">
      <c r="A115" s="318" t="s">
        <v>34</v>
      </c>
      <c r="B115" s="275" t="s">
        <v>312</v>
      </c>
      <c r="C115" s="306" t="s">
        <v>999</v>
      </c>
      <c r="D115" s="353">
        <v>-49.13057465247644</v>
      </c>
      <c r="E115" s="355">
        <v>-48.944675710000247</v>
      </c>
      <c r="F115" s="355">
        <f>E115-D115</f>
        <v>0.18589894247619299</v>
      </c>
      <c r="G115" s="299">
        <f>E115/D115-1</f>
        <v>-3.783773012856928E-3</v>
      </c>
      <c r="H115" s="369" t="s">
        <v>1017</v>
      </c>
      <c r="I115" s="61"/>
      <c r="J115" s="333"/>
    </row>
    <row r="116" spans="1:10" s="66" customFormat="1" x14ac:dyDescent="0.25">
      <c r="A116" s="318" t="s">
        <v>35</v>
      </c>
      <c r="B116" s="275" t="s">
        <v>313</v>
      </c>
      <c r="C116" s="306" t="s">
        <v>999</v>
      </c>
      <c r="D116" s="353" t="s">
        <v>1017</v>
      </c>
      <c r="E116" s="354" t="s">
        <v>1017</v>
      </c>
      <c r="F116" s="355" t="s">
        <v>1017</v>
      </c>
      <c r="G116" s="299" t="s">
        <v>1017</v>
      </c>
      <c r="H116" s="369" t="s">
        <v>1017</v>
      </c>
      <c r="I116" s="61"/>
      <c r="J116" s="333"/>
    </row>
    <row r="117" spans="1:10" s="66" customFormat="1" x14ac:dyDescent="0.25">
      <c r="A117" s="318" t="s">
        <v>430</v>
      </c>
      <c r="B117" s="275" t="s">
        <v>315</v>
      </c>
      <c r="C117" s="306" t="s">
        <v>999</v>
      </c>
      <c r="D117" s="353">
        <v>538.72364110234889</v>
      </c>
      <c r="E117" s="355">
        <v>-68.20680603000001</v>
      </c>
      <c r="F117" s="355">
        <f t="shared" ref="F117" si="25">E117-D117</f>
        <v>-606.93044713234895</v>
      </c>
      <c r="G117" s="299">
        <f t="shared" ref="G117" si="26">E117/D117-1</f>
        <v>-1.1266081545826236</v>
      </c>
      <c r="H117" s="369" t="s">
        <v>1017</v>
      </c>
      <c r="I117" s="61"/>
      <c r="J117" s="333"/>
    </row>
    <row r="118" spans="1:10" s="66" customFormat="1" x14ac:dyDescent="0.25">
      <c r="A118" s="318" t="s">
        <v>431</v>
      </c>
      <c r="B118" s="275" t="s">
        <v>317</v>
      </c>
      <c r="C118" s="306" t="s">
        <v>999</v>
      </c>
      <c r="D118" s="353">
        <v>0</v>
      </c>
      <c r="E118" s="355">
        <v>0</v>
      </c>
      <c r="F118" s="355">
        <v>0</v>
      </c>
      <c r="G118" s="299">
        <v>0</v>
      </c>
      <c r="H118" s="369" t="s">
        <v>1017</v>
      </c>
      <c r="I118" s="61"/>
      <c r="J118" s="334" t="s">
        <v>476</v>
      </c>
    </row>
    <row r="119" spans="1:10" s="66" customFormat="1" x14ac:dyDescent="0.25">
      <c r="A119" s="318" t="s">
        <v>432</v>
      </c>
      <c r="B119" s="275" t="s">
        <v>319</v>
      </c>
      <c r="C119" s="306" t="s">
        <v>999</v>
      </c>
      <c r="D119" s="353" t="s">
        <v>1017</v>
      </c>
      <c r="E119" s="354" t="s">
        <v>1017</v>
      </c>
      <c r="F119" s="355" t="s">
        <v>1017</v>
      </c>
      <c r="G119" s="299" t="s">
        <v>1017</v>
      </c>
      <c r="H119" s="369" t="s">
        <v>1017</v>
      </c>
      <c r="I119" s="61"/>
      <c r="J119" s="333"/>
    </row>
    <row r="120" spans="1:10" s="66" customFormat="1" ht="31.5" x14ac:dyDescent="0.25">
      <c r="A120" s="318" t="s">
        <v>433</v>
      </c>
      <c r="B120" s="276" t="s">
        <v>321</v>
      </c>
      <c r="C120" s="306" t="s">
        <v>999</v>
      </c>
      <c r="D120" s="353" t="s">
        <v>1017</v>
      </c>
      <c r="E120" s="354" t="s">
        <v>1017</v>
      </c>
      <c r="F120" s="355" t="s">
        <v>1017</v>
      </c>
      <c r="G120" s="299" t="s">
        <v>1017</v>
      </c>
      <c r="H120" s="369" t="s">
        <v>1017</v>
      </c>
      <c r="I120" s="61"/>
      <c r="J120" s="333"/>
    </row>
    <row r="121" spans="1:10" s="66" customFormat="1" x14ac:dyDescent="0.25">
      <c r="A121" s="318" t="s">
        <v>434</v>
      </c>
      <c r="B121" s="275" t="s">
        <v>206</v>
      </c>
      <c r="C121" s="306" t="s">
        <v>999</v>
      </c>
      <c r="D121" s="353" t="s">
        <v>1017</v>
      </c>
      <c r="E121" s="354" t="s">
        <v>1017</v>
      </c>
      <c r="F121" s="355" t="s">
        <v>1017</v>
      </c>
      <c r="G121" s="299" t="s">
        <v>1017</v>
      </c>
      <c r="H121" s="369" t="s">
        <v>1017</v>
      </c>
      <c r="I121" s="61"/>
      <c r="J121" s="333"/>
    </row>
    <row r="122" spans="1:10" s="66" customFormat="1" x14ac:dyDescent="0.25">
      <c r="A122" s="318" t="s">
        <v>435</v>
      </c>
      <c r="B122" s="275" t="s">
        <v>207</v>
      </c>
      <c r="C122" s="306" t="s">
        <v>999</v>
      </c>
      <c r="D122" s="353" t="s">
        <v>1017</v>
      </c>
      <c r="E122" s="354" t="s">
        <v>1017</v>
      </c>
      <c r="F122" s="355" t="s">
        <v>1017</v>
      </c>
      <c r="G122" s="299" t="s">
        <v>1017</v>
      </c>
      <c r="H122" s="369" t="s">
        <v>1017</v>
      </c>
      <c r="I122" s="61"/>
      <c r="J122" s="333"/>
    </row>
    <row r="123" spans="1:10" s="66" customFormat="1" x14ac:dyDescent="0.25">
      <c r="A123" s="318" t="s">
        <v>436</v>
      </c>
      <c r="B123" s="275" t="s">
        <v>325</v>
      </c>
      <c r="C123" s="306" t="s">
        <v>999</v>
      </c>
      <c r="D123" s="353">
        <v>20.503633703411765</v>
      </c>
      <c r="E123" s="355">
        <v>6.2639170800000032</v>
      </c>
      <c r="F123" s="355">
        <f t="shared" ref="F123:F124" si="27">E123-D123</f>
        <v>-14.239716623411763</v>
      </c>
      <c r="G123" s="299">
        <f t="shared" ref="G123:G124" si="28">E123/D123-1</f>
        <v>-0.69449722080444209</v>
      </c>
      <c r="H123" s="369" t="s">
        <v>1017</v>
      </c>
      <c r="I123" s="61"/>
      <c r="J123" s="333"/>
    </row>
    <row r="124" spans="1:10" s="66" customFormat="1" x14ac:dyDescent="0.25">
      <c r="A124" s="318" t="s">
        <v>437</v>
      </c>
      <c r="B124" s="278" t="s">
        <v>438</v>
      </c>
      <c r="C124" s="306" t="s">
        <v>999</v>
      </c>
      <c r="D124" s="353">
        <v>102.01934003065712</v>
      </c>
      <c r="E124" s="355">
        <v>-22.358000000000001</v>
      </c>
      <c r="F124" s="355">
        <f t="shared" si="27"/>
        <v>-124.37734003065712</v>
      </c>
      <c r="G124" s="299">
        <f t="shared" si="28"/>
        <v>-1.2191545249487141</v>
      </c>
      <c r="H124" s="369" t="s">
        <v>1017</v>
      </c>
      <c r="I124" s="61"/>
      <c r="J124" s="333"/>
    </row>
    <row r="125" spans="1:10" s="66" customFormat="1" x14ac:dyDescent="0.25">
      <c r="A125" s="318" t="s">
        <v>36</v>
      </c>
      <c r="B125" s="275" t="s">
        <v>307</v>
      </c>
      <c r="C125" s="306" t="s">
        <v>999</v>
      </c>
      <c r="D125" s="353" t="s">
        <v>1017</v>
      </c>
      <c r="E125" s="354" t="s">
        <v>1017</v>
      </c>
      <c r="F125" s="355" t="s">
        <v>1017</v>
      </c>
      <c r="G125" s="299" t="s">
        <v>1017</v>
      </c>
      <c r="H125" s="369" t="s">
        <v>1017</v>
      </c>
      <c r="I125" s="61"/>
      <c r="J125" s="333"/>
    </row>
    <row r="126" spans="1:10" s="66" customFormat="1" ht="31.5" x14ac:dyDescent="0.25">
      <c r="A126" s="318" t="s">
        <v>439</v>
      </c>
      <c r="B126" s="276" t="s">
        <v>308</v>
      </c>
      <c r="C126" s="306" t="s">
        <v>999</v>
      </c>
      <c r="D126" s="353" t="s">
        <v>1017</v>
      </c>
      <c r="E126" s="354" t="s">
        <v>1017</v>
      </c>
      <c r="F126" s="355" t="s">
        <v>1017</v>
      </c>
      <c r="G126" s="299" t="s">
        <v>1017</v>
      </c>
      <c r="H126" s="369" t="s">
        <v>1017</v>
      </c>
      <c r="I126" s="61"/>
      <c r="J126" s="333"/>
    </row>
    <row r="127" spans="1:10" s="66" customFormat="1" ht="31.5" x14ac:dyDescent="0.25">
      <c r="A127" s="318" t="s">
        <v>440</v>
      </c>
      <c r="B127" s="276" t="s">
        <v>309</v>
      </c>
      <c r="C127" s="306" t="s">
        <v>999</v>
      </c>
      <c r="D127" s="353" t="s">
        <v>1017</v>
      </c>
      <c r="E127" s="354" t="s">
        <v>1017</v>
      </c>
      <c r="F127" s="355" t="s">
        <v>1017</v>
      </c>
      <c r="G127" s="299" t="s">
        <v>1017</v>
      </c>
      <c r="H127" s="369" t="s">
        <v>1017</v>
      </c>
      <c r="I127" s="61"/>
      <c r="J127" s="333"/>
    </row>
    <row r="128" spans="1:10" s="66" customFormat="1" ht="31.5" x14ac:dyDescent="0.25">
      <c r="A128" s="318" t="s">
        <v>441</v>
      </c>
      <c r="B128" s="276" t="s">
        <v>310</v>
      </c>
      <c r="C128" s="306" t="s">
        <v>999</v>
      </c>
      <c r="D128" s="353" t="s">
        <v>1017</v>
      </c>
      <c r="E128" s="354" t="s">
        <v>1017</v>
      </c>
      <c r="F128" s="355" t="s">
        <v>1017</v>
      </c>
      <c r="G128" s="299" t="s">
        <v>1017</v>
      </c>
      <c r="H128" s="369" t="s">
        <v>1017</v>
      </c>
      <c r="I128" s="61"/>
      <c r="J128" s="333"/>
    </row>
    <row r="129" spans="1:10" s="66" customFormat="1" x14ac:dyDescent="0.25">
      <c r="A129" s="318" t="s">
        <v>37</v>
      </c>
      <c r="B129" s="279" t="s">
        <v>442</v>
      </c>
      <c r="C129" s="306" t="s">
        <v>999</v>
      </c>
      <c r="D129" s="353" t="s">
        <v>1017</v>
      </c>
      <c r="E129" s="354" t="s">
        <v>1017</v>
      </c>
      <c r="F129" s="355" t="s">
        <v>1017</v>
      </c>
      <c r="G129" s="299" t="s">
        <v>1017</v>
      </c>
      <c r="H129" s="369" t="s">
        <v>1017</v>
      </c>
      <c r="I129" s="61"/>
      <c r="J129" s="333"/>
    </row>
    <row r="130" spans="1:10" s="66" customFormat="1" x14ac:dyDescent="0.25">
      <c r="A130" s="318" t="s">
        <v>38</v>
      </c>
      <c r="B130" s="279" t="s">
        <v>443</v>
      </c>
      <c r="C130" s="306" t="s">
        <v>999</v>
      </c>
      <c r="D130" s="353">
        <v>-9.8261149304952848</v>
      </c>
      <c r="E130" s="355">
        <f>E115-E145</f>
        <v>-22.358000000000004</v>
      </c>
      <c r="F130" s="355">
        <f t="shared" ref="F130" si="29">E130-D130</f>
        <v>-12.531885069504719</v>
      </c>
      <c r="G130" s="299">
        <f>E130/D130-1</f>
        <v>1.2753652036586804</v>
      </c>
      <c r="H130" s="369" t="s">
        <v>1017</v>
      </c>
      <c r="I130" s="61"/>
      <c r="J130" s="333"/>
    </row>
    <row r="131" spans="1:10" s="66" customFormat="1" x14ac:dyDescent="0.25">
      <c r="A131" s="318" t="s">
        <v>39</v>
      </c>
      <c r="B131" s="279" t="s">
        <v>444</v>
      </c>
      <c r="C131" s="306" t="s">
        <v>999</v>
      </c>
      <c r="D131" s="353" t="s">
        <v>1017</v>
      </c>
      <c r="E131" s="354" t="s">
        <v>1017</v>
      </c>
      <c r="F131" s="355" t="s">
        <v>1017</v>
      </c>
      <c r="G131" s="299" t="s">
        <v>1017</v>
      </c>
      <c r="H131" s="369" t="s">
        <v>1017</v>
      </c>
      <c r="I131" s="61"/>
      <c r="J131" s="333"/>
    </row>
    <row r="132" spans="1:10" s="66" customFormat="1" x14ac:dyDescent="0.25">
      <c r="A132" s="318" t="s">
        <v>445</v>
      </c>
      <c r="B132" s="279" t="s">
        <v>446</v>
      </c>
      <c r="C132" s="306" t="s">
        <v>999</v>
      </c>
      <c r="D132" s="353">
        <v>107.74472822046978</v>
      </c>
      <c r="E132" s="355">
        <f>E117-E147</f>
        <v>0</v>
      </c>
      <c r="F132" s="355">
        <f t="shared" ref="F132" si="30">E132-D132</f>
        <v>-107.74472822046978</v>
      </c>
      <c r="G132" s="299">
        <f t="shared" ref="G132" si="31">E132/D132-1</f>
        <v>-1</v>
      </c>
      <c r="H132" s="369" t="s">
        <v>1017</v>
      </c>
      <c r="I132" s="61"/>
      <c r="J132" s="333"/>
    </row>
    <row r="133" spans="1:10" s="66" customFormat="1" x14ac:dyDescent="0.25">
      <c r="A133" s="318" t="s">
        <v>447</v>
      </c>
      <c r="B133" s="279" t="s">
        <v>448</v>
      </c>
      <c r="C133" s="306" t="s">
        <v>999</v>
      </c>
      <c r="D133" s="353" t="s">
        <v>1017</v>
      </c>
      <c r="E133" s="354">
        <f>E118-E148</f>
        <v>0</v>
      </c>
      <c r="F133" s="355">
        <v>0</v>
      </c>
      <c r="G133" s="299">
        <v>0</v>
      </c>
      <c r="H133" s="369" t="s">
        <v>1017</v>
      </c>
      <c r="I133" s="61"/>
      <c r="J133" s="334" t="s">
        <v>476</v>
      </c>
    </row>
    <row r="134" spans="1:10" s="66" customFormat="1" x14ac:dyDescent="0.25">
      <c r="A134" s="318" t="s">
        <v>449</v>
      </c>
      <c r="B134" s="279" t="s">
        <v>450</v>
      </c>
      <c r="C134" s="306" t="s">
        <v>999</v>
      </c>
      <c r="D134" s="353" t="s">
        <v>1017</v>
      </c>
      <c r="E134" s="354" t="s">
        <v>1017</v>
      </c>
      <c r="F134" s="355" t="s">
        <v>1017</v>
      </c>
      <c r="G134" s="299" t="s">
        <v>1017</v>
      </c>
      <c r="H134" s="369" t="s">
        <v>1017</v>
      </c>
      <c r="I134" s="61"/>
      <c r="J134" s="333"/>
    </row>
    <row r="135" spans="1:10" s="66" customFormat="1" ht="31.5" x14ac:dyDescent="0.25">
      <c r="A135" s="318" t="s">
        <v>451</v>
      </c>
      <c r="B135" s="279" t="s">
        <v>321</v>
      </c>
      <c r="C135" s="306" t="s">
        <v>999</v>
      </c>
      <c r="D135" s="353" t="s">
        <v>1017</v>
      </c>
      <c r="E135" s="354" t="s">
        <v>1017</v>
      </c>
      <c r="F135" s="355" t="s">
        <v>1017</v>
      </c>
      <c r="G135" s="299" t="s">
        <v>1017</v>
      </c>
      <c r="H135" s="369" t="s">
        <v>1017</v>
      </c>
      <c r="I135" s="61"/>
      <c r="J135" s="333"/>
    </row>
    <row r="136" spans="1:10" s="66" customFormat="1" x14ac:dyDescent="0.25">
      <c r="A136" s="318" t="s">
        <v>452</v>
      </c>
      <c r="B136" s="275" t="s">
        <v>453</v>
      </c>
      <c r="C136" s="306" t="s">
        <v>999</v>
      </c>
      <c r="D136" s="353" t="s">
        <v>1017</v>
      </c>
      <c r="E136" s="354" t="s">
        <v>1017</v>
      </c>
      <c r="F136" s="355" t="s">
        <v>1017</v>
      </c>
      <c r="G136" s="299" t="s">
        <v>1017</v>
      </c>
      <c r="H136" s="369" t="s">
        <v>1017</v>
      </c>
      <c r="I136" s="61"/>
      <c r="J136" s="333"/>
    </row>
    <row r="137" spans="1:10" s="66" customFormat="1" x14ac:dyDescent="0.25">
      <c r="A137" s="318" t="s">
        <v>454</v>
      </c>
      <c r="B137" s="275" t="s">
        <v>207</v>
      </c>
      <c r="C137" s="306" t="s">
        <v>999</v>
      </c>
      <c r="D137" s="353" t="s">
        <v>1017</v>
      </c>
      <c r="E137" s="354" t="s">
        <v>1017</v>
      </c>
      <c r="F137" s="355" t="s">
        <v>1017</v>
      </c>
      <c r="G137" s="299" t="s">
        <v>1017</v>
      </c>
      <c r="H137" s="369" t="s">
        <v>1017</v>
      </c>
      <c r="I137" s="61"/>
      <c r="J137" s="333"/>
    </row>
    <row r="138" spans="1:10" s="66" customFormat="1" x14ac:dyDescent="0.25">
      <c r="A138" s="318" t="s">
        <v>455</v>
      </c>
      <c r="B138" s="279" t="s">
        <v>456</v>
      </c>
      <c r="C138" s="306" t="s">
        <v>999</v>
      </c>
      <c r="D138" s="353">
        <v>4.1007267406826173</v>
      </c>
      <c r="E138" s="355">
        <f>E124-E130-E132-E133</f>
        <v>3.5527136788005009E-15</v>
      </c>
      <c r="F138" s="355">
        <f t="shared" ref="F138:F139" si="32">E138-D138</f>
        <v>-4.1007267406826138</v>
      </c>
      <c r="G138" s="299">
        <f t="shared" ref="G138:G139" si="33">E138/D138-1</f>
        <v>-0.99999999999999911</v>
      </c>
      <c r="H138" s="369" t="s">
        <v>1017</v>
      </c>
      <c r="I138" s="61"/>
      <c r="J138" s="333"/>
    </row>
    <row r="139" spans="1:10" s="66" customFormat="1" x14ac:dyDescent="0.25">
      <c r="A139" s="318" t="s">
        <v>457</v>
      </c>
      <c r="B139" s="278" t="s">
        <v>458</v>
      </c>
      <c r="C139" s="306" t="s">
        <v>999</v>
      </c>
      <c r="D139" s="353">
        <v>408.07736012262711</v>
      </c>
      <c r="E139" s="355">
        <v>-88.529564660000233</v>
      </c>
      <c r="F139" s="355">
        <f t="shared" si="32"/>
        <v>-496.60692478262735</v>
      </c>
      <c r="G139" s="299">
        <f t="shared" si="33"/>
        <v>-1.2169430929307059</v>
      </c>
      <c r="H139" s="369" t="s">
        <v>1017</v>
      </c>
      <c r="I139" s="61"/>
      <c r="J139" s="333"/>
    </row>
    <row r="140" spans="1:10" s="66" customFormat="1" x14ac:dyDescent="0.25">
      <c r="A140" s="318" t="s">
        <v>40</v>
      </c>
      <c r="B140" s="275" t="s">
        <v>307</v>
      </c>
      <c r="C140" s="306" t="s">
        <v>999</v>
      </c>
      <c r="D140" s="353" t="s">
        <v>1017</v>
      </c>
      <c r="E140" s="354" t="s">
        <v>1017</v>
      </c>
      <c r="F140" s="355" t="s">
        <v>1017</v>
      </c>
      <c r="G140" s="299" t="s">
        <v>1017</v>
      </c>
      <c r="H140" s="369" t="s">
        <v>1017</v>
      </c>
      <c r="I140" s="61"/>
      <c r="J140" s="333"/>
    </row>
    <row r="141" spans="1:10" s="66" customFormat="1" ht="31.5" x14ac:dyDescent="0.25">
      <c r="A141" s="318" t="s">
        <v>459</v>
      </c>
      <c r="B141" s="276" t="s">
        <v>308</v>
      </c>
      <c r="C141" s="306" t="s">
        <v>999</v>
      </c>
      <c r="D141" s="353" t="s">
        <v>1017</v>
      </c>
      <c r="E141" s="354" t="s">
        <v>1017</v>
      </c>
      <c r="F141" s="355" t="s">
        <v>1017</v>
      </c>
      <c r="G141" s="299" t="s">
        <v>1017</v>
      </c>
      <c r="H141" s="369" t="s">
        <v>1017</v>
      </c>
      <c r="I141" s="61"/>
      <c r="J141" s="333"/>
    </row>
    <row r="142" spans="1:10" s="66" customFormat="1" ht="31.5" x14ac:dyDescent="0.25">
      <c r="A142" s="318" t="s">
        <v>460</v>
      </c>
      <c r="B142" s="276" t="s">
        <v>309</v>
      </c>
      <c r="C142" s="306" t="s">
        <v>999</v>
      </c>
      <c r="D142" s="353" t="s">
        <v>1017</v>
      </c>
      <c r="E142" s="354" t="s">
        <v>1017</v>
      </c>
      <c r="F142" s="355" t="s">
        <v>1017</v>
      </c>
      <c r="G142" s="299" t="s">
        <v>1017</v>
      </c>
      <c r="H142" s="369" t="s">
        <v>1017</v>
      </c>
      <c r="I142" s="61"/>
      <c r="J142" s="333"/>
    </row>
    <row r="143" spans="1:10" s="66" customFormat="1" ht="31.5" x14ac:dyDescent="0.25">
      <c r="A143" s="318" t="s">
        <v>461</v>
      </c>
      <c r="B143" s="276" t="s">
        <v>310</v>
      </c>
      <c r="C143" s="306" t="s">
        <v>999</v>
      </c>
      <c r="D143" s="353" t="s">
        <v>1017</v>
      </c>
      <c r="E143" s="354" t="s">
        <v>1017</v>
      </c>
      <c r="F143" s="355" t="s">
        <v>1017</v>
      </c>
      <c r="G143" s="299" t="s">
        <v>1017</v>
      </c>
      <c r="H143" s="369" t="s">
        <v>1017</v>
      </c>
      <c r="I143" s="61"/>
      <c r="J143" s="333"/>
    </row>
    <row r="144" spans="1:10" s="66" customFormat="1" x14ac:dyDescent="0.25">
      <c r="A144" s="318" t="s">
        <v>41</v>
      </c>
      <c r="B144" s="275" t="s">
        <v>311</v>
      </c>
      <c r="C144" s="306" t="s">
        <v>999</v>
      </c>
      <c r="D144" s="353" t="s">
        <v>1017</v>
      </c>
      <c r="E144" s="354" t="s">
        <v>1017</v>
      </c>
      <c r="F144" s="355" t="s">
        <v>1017</v>
      </c>
      <c r="G144" s="299" t="s">
        <v>1017</v>
      </c>
      <c r="H144" s="369" t="s">
        <v>1017</v>
      </c>
      <c r="I144" s="61"/>
      <c r="J144" s="333"/>
    </row>
    <row r="145" spans="1:10" s="66" customFormat="1" x14ac:dyDescent="0.25">
      <c r="A145" s="318" t="s">
        <v>42</v>
      </c>
      <c r="B145" s="275" t="s">
        <v>312</v>
      </c>
      <c r="C145" s="306" t="s">
        <v>999</v>
      </c>
      <c r="D145" s="353">
        <v>-39.304459721981154</v>
      </c>
      <c r="E145" s="355">
        <v>-26.586675710000243</v>
      </c>
      <c r="F145" s="355">
        <f t="shared" ref="F145" si="34">E145-D145</f>
        <v>12.71778401198091</v>
      </c>
      <c r="G145" s="299">
        <f t="shared" ref="G145" si="35">E145/D145-1</f>
        <v>-0.32357101718074111</v>
      </c>
      <c r="H145" s="369" t="s">
        <v>1017</v>
      </c>
      <c r="I145" s="61"/>
      <c r="J145" s="333"/>
    </row>
    <row r="146" spans="1:10" s="66" customFormat="1" x14ac:dyDescent="0.25">
      <c r="A146" s="318" t="s">
        <v>43</v>
      </c>
      <c r="B146" s="275" t="s">
        <v>313</v>
      </c>
      <c r="C146" s="306" t="s">
        <v>999</v>
      </c>
      <c r="D146" s="353" t="s">
        <v>1017</v>
      </c>
      <c r="E146" s="354" t="s">
        <v>1017</v>
      </c>
      <c r="F146" s="355" t="s">
        <v>1017</v>
      </c>
      <c r="G146" s="299" t="s">
        <v>1017</v>
      </c>
      <c r="H146" s="369" t="s">
        <v>1017</v>
      </c>
      <c r="I146" s="61"/>
      <c r="J146" s="333"/>
    </row>
    <row r="147" spans="1:10" s="66" customFormat="1" x14ac:dyDescent="0.25">
      <c r="A147" s="318" t="s">
        <v>462</v>
      </c>
      <c r="B147" s="276" t="s">
        <v>315</v>
      </c>
      <c r="C147" s="306" t="s">
        <v>999</v>
      </c>
      <c r="D147" s="353">
        <v>430.97891288187913</v>
      </c>
      <c r="E147" s="355">
        <v>-68.20680603000001</v>
      </c>
      <c r="F147" s="355">
        <f>E147-D147</f>
        <v>-499.18571891187912</v>
      </c>
      <c r="G147" s="299">
        <f t="shared" ref="G147" si="36">E147/D147-1</f>
        <v>-1.1582601932282794</v>
      </c>
      <c r="H147" s="369" t="s">
        <v>1017</v>
      </c>
      <c r="I147" s="61"/>
      <c r="J147" s="333"/>
    </row>
    <row r="148" spans="1:10" s="66" customFormat="1" x14ac:dyDescent="0.25">
      <c r="A148" s="318" t="s">
        <v>463</v>
      </c>
      <c r="B148" s="275" t="s">
        <v>317</v>
      </c>
      <c r="C148" s="306" t="s">
        <v>999</v>
      </c>
      <c r="D148" s="353">
        <v>0</v>
      </c>
      <c r="E148" s="355">
        <v>0</v>
      </c>
      <c r="F148" s="355">
        <v>0</v>
      </c>
      <c r="G148" s="299">
        <v>0</v>
      </c>
      <c r="H148" s="369" t="s">
        <v>1017</v>
      </c>
      <c r="I148" s="61"/>
      <c r="J148" s="333"/>
    </row>
    <row r="149" spans="1:10" s="66" customFormat="1" x14ac:dyDescent="0.25">
      <c r="A149" s="318" t="s">
        <v>464</v>
      </c>
      <c r="B149" s="275" t="s">
        <v>319</v>
      </c>
      <c r="C149" s="306" t="s">
        <v>999</v>
      </c>
      <c r="D149" s="353" t="s">
        <v>1017</v>
      </c>
      <c r="E149" s="354" t="s">
        <v>1017</v>
      </c>
      <c r="F149" s="355" t="s">
        <v>1017</v>
      </c>
      <c r="G149" s="299" t="s">
        <v>1017</v>
      </c>
      <c r="H149" s="369" t="s">
        <v>1017</v>
      </c>
      <c r="I149" s="61"/>
      <c r="J149" s="333"/>
    </row>
    <row r="150" spans="1:10" s="66" customFormat="1" ht="31.5" x14ac:dyDescent="0.25">
      <c r="A150" s="318" t="s">
        <v>465</v>
      </c>
      <c r="B150" s="276" t="s">
        <v>321</v>
      </c>
      <c r="C150" s="306" t="s">
        <v>999</v>
      </c>
      <c r="D150" s="353" t="s">
        <v>1017</v>
      </c>
      <c r="E150" s="354" t="s">
        <v>1017</v>
      </c>
      <c r="F150" s="355" t="s">
        <v>1017</v>
      </c>
      <c r="G150" s="299" t="s">
        <v>1017</v>
      </c>
      <c r="H150" s="369" t="s">
        <v>1017</v>
      </c>
      <c r="I150" s="61"/>
      <c r="J150" s="333"/>
    </row>
    <row r="151" spans="1:10" s="66" customFormat="1" x14ac:dyDescent="0.25">
      <c r="A151" s="318" t="s">
        <v>466</v>
      </c>
      <c r="B151" s="275" t="s">
        <v>206</v>
      </c>
      <c r="C151" s="306" t="s">
        <v>999</v>
      </c>
      <c r="D151" s="353" t="s">
        <v>1017</v>
      </c>
      <c r="E151" s="354" t="s">
        <v>1017</v>
      </c>
      <c r="F151" s="355" t="s">
        <v>1017</v>
      </c>
      <c r="G151" s="299" t="s">
        <v>1017</v>
      </c>
      <c r="H151" s="369" t="s">
        <v>1017</v>
      </c>
      <c r="I151" s="61"/>
      <c r="J151" s="333"/>
    </row>
    <row r="152" spans="1:10" s="66" customFormat="1" x14ac:dyDescent="0.25">
      <c r="A152" s="318" t="s">
        <v>467</v>
      </c>
      <c r="B152" s="275" t="s">
        <v>207</v>
      </c>
      <c r="C152" s="306" t="s">
        <v>999</v>
      </c>
      <c r="D152" s="353" t="s">
        <v>1017</v>
      </c>
      <c r="E152" s="354" t="s">
        <v>1017</v>
      </c>
      <c r="F152" s="355" t="s">
        <v>1017</v>
      </c>
      <c r="G152" s="299" t="s">
        <v>1017</v>
      </c>
      <c r="H152" s="369" t="s">
        <v>1017</v>
      </c>
      <c r="I152" s="61"/>
      <c r="J152" s="333"/>
    </row>
    <row r="153" spans="1:10" s="66" customFormat="1" x14ac:dyDescent="0.25">
      <c r="A153" s="318" t="s">
        <v>468</v>
      </c>
      <c r="B153" s="275" t="s">
        <v>325</v>
      </c>
      <c r="C153" s="306" t="s">
        <v>999</v>
      </c>
      <c r="D153" s="353">
        <v>16.402906962729162</v>
      </c>
      <c r="E153" s="355">
        <f>E139-E145-E147-E148</f>
        <v>6.2639170800000201</v>
      </c>
      <c r="F153" s="355">
        <f t="shared" ref="F153" si="37">E153-D153</f>
        <v>-10.138989882729142</v>
      </c>
      <c r="G153" s="299">
        <f t="shared" ref="G153" si="38">E153/D153-1</f>
        <v>-0.61812152600554582</v>
      </c>
      <c r="H153" s="369" t="s">
        <v>1017</v>
      </c>
      <c r="I153" s="61"/>
      <c r="J153" s="333"/>
    </row>
    <row r="154" spans="1:10" s="66" customFormat="1" x14ac:dyDescent="0.25">
      <c r="A154" s="318" t="s">
        <v>469</v>
      </c>
      <c r="B154" s="278" t="s">
        <v>470</v>
      </c>
      <c r="C154" s="306" t="s">
        <v>999</v>
      </c>
      <c r="D154" s="353">
        <v>408.07736012262711</v>
      </c>
      <c r="E154" s="355">
        <v>0</v>
      </c>
      <c r="F154" s="355">
        <f t="shared" ref="F154:F158" si="39">E154-D154</f>
        <v>-408.07736012262711</v>
      </c>
      <c r="G154" s="299">
        <f t="shared" ref="G154:G157" si="40">E154/D154-1</f>
        <v>-1</v>
      </c>
      <c r="H154" s="369" t="s">
        <v>1017</v>
      </c>
      <c r="I154" s="61"/>
      <c r="J154" s="333"/>
    </row>
    <row r="155" spans="1:10" s="66" customFormat="1" x14ac:dyDescent="0.25">
      <c r="A155" s="318" t="s">
        <v>44</v>
      </c>
      <c r="B155" s="279" t="s">
        <v>471</v>
      </c>
      <c r="C155" s="306" t="s">
        <v>999</v>
      </c>
      <c r="D155" s="357">
        <v>0</v>
      </c>
      <c r="E155" s="354">
        <v>0</v>
      </c>
      <c r="F155" s="370">
        <f t="shared" si="39"/>
        <v>0</v>
      </c>
      <c r="G155" s="299">
        <v>0</v>
      </c>
      <c r="H155" s="369" t="s">
        <v>1017</v>
      </c>
      <c r="I155" s="61"/>
      <c r="J155" s="337">
        <v>0</v>
      </c>
    </row>
    <row r="156" spans="1:10" s="66" customFormat="1" x14ac:dyDescent="0.25">
      <c r="A156" s="318" t="s">
        <v>45</v>
      </c>
      <c r="B156" s="279" t="s">
        <v>472</v>
      </c>
      <c r="C156" s="306" t="s">
        <v>999</v>
      </c>
      <c r="D156" s="357">
        <v>22.376878834753253</v>
      </c>
      <c r="E156" s="354">
        <v>0</v>
      </c>
      <c r="F156" s="370">
        <f t="shared" si="39"/>
        <v>-22.376878834753253</v>
      </c>
      <c r="G156" s="299">
        <f t="shared" si="40"/>
        <v>-1</v>
      </c>
      <c r="H156" s="369" t="s">
        <v>1017</v>
      </c>
      <c r="I156" s="61"/>
      <c r="J156" s="337">
        <v>0</v>
      </c>
    </row>
    <row r="157" spans="1:10" s="66" customFormat="1" x14ac:dyDescent="0.25">
      <c r="A157" s="318" t="s">
        <v>46</v>
      </c>
      <c r="B157" s="279" t="s">
        <v>473</v>
      </c>
      <c r="C157" s="306" t="s">
        <v>999</v>
      </c>
      <c r="D157" s="357">
        <v>242.46318084495425</v>
      </c>
      <c r="E157" s="354">
        <v>0</v>
      </c>
      <c r="F157" s="370">
        <f t="shared" si="39"/>
        <v>-242.46318084495425</v>
      </c>
      <c r="G157" s="299">
        <f t="shared" si="40"/>
        <v>-1</v>
      </c>
      <c r="H157" s="369" t="s">
        <v>1017</v>
      </c>
      <c r="I157" s="61"/>
      <c r="J157" s="338"/>
    </row>
    <row r="158" spans="1:10" s="66" customFormat="1" ht="16.5" thickBot="1" x14ac:dyDescent="0.3">
      <c r="A158" s="321" t="s">
        <v>47</v>
      </c>
      <c r="B158" s="279" t="s">
        <v>474</v>
      </c>
      <c r="C158" s="306" t="s">
        <v>999</v>
      </c>
      <c r="D158" s="371">
        <v>143.2373004429196</v>
      </c>
      <c r="E158" s="359">
        <v>0</v>
      </c>
      <c r="F158" s="359">
        <f t="shared" si="39"/>
        <v>-143.2373004429196</v>
      </c>
      <c r="G158" s="299">
        <v>0</v>
      </c>
      <c r="H158" s="372" t="s">
        <v>1017</v>
      </c>
      <c r="I158" s="61"/>
      <c r="J158" s="337">
        <v>0</v>
      </c>
    </row>
    <row r="159" spans="1:10" s="66" customFormat="1" x14ac:dyDescent="0.25">
      <c r="A159" s="317" t="s">
        <v>475</v>
      </c>
      <c r="B159" s="274" t="s">
        <v>378</v>
      </c>
      <c r="C159" s="305" t="s">
        <v>476</v>
      </c>
      <c r="D159" s="351"/>
      <c r="E159" s="331"/>
      <c r="F159" s="297"/>
      <c r="G159" s="298"/>
      <c r="H159" s="344"/>
      <c r="I159" s="61"/>
      <c r="J159" s="333"/>
    </row>
    <row r="160" spans="1:10" s="66" customFormat="1" ht="31.5" x14ac:dyDescent="0.25">
      <c r="A160" s="318" t="s">
        <v>48</v>
      </c>
      <c r="B160" s="279" t="s">
        <v>477</v>
      </c>
      <c r="C160" s="306" t="s">
        <v>999</v>
      </c>
      <c r="D160" s="353">
        <v>2574.676210635027</v>
      </c>
      <c r="E160" s="355">
        <f>E109+E105+E69</f>
        <v>415.80721855000019</v>
      </c>
      <c r="F160" s="355">
        <f t="shared" ref="F160:F165" si="41">E160-D160</f>
        <v>-2158.868992085027</v>
      </c>
      <c r="G160" s="299">
        <f t="shared" ref="G160:G165" si="42">E160/D160-1</f>
        <v>-0.83850116110427564</v>
      </c>
      <c r="H160" s="369" t="s">
        <v>1017</v>
      </c>
      <c r="I160" s="61"/>
      <c r="J160" s="333"/>
    </row>
    <row r="161" spans="1:10" s="66" customFormat="1" ht="78.75" x14ac:dyDescent="0.25">
      <c r="A161" s="318" t="s">
        <v>49</v>
      </c>
      <c r="B161" s="279" t="s">
        <v>478</v>
      </c>
      <c r="C161" s="306" t="s">
        <v>999</v>
      </c>
      <c r="D161" s="373">
        <v>3349.3398356799999</v>
      </c>
      <c r="E161" s="354">
        <v>2923.3398356799999</v>
      </c>
      <c r="F161" s="354">
        <f t="shared" si="41"/>
        <v>-426</v>
      </c>
      <c r="G161" s="370">
        <f t="shared" si="42"/>
        <v>-0.12718924352252581</v>
      </c>
      <c r="H161" s="369" t="s">
        <v>1025</v>
      </c>
      <c r="I161" s="61"/>
      <c r="J161" s="333"/>
    </row>
    <row r="162" spans="1:10" s="66" customFormat="1" ht="47.25" x14ac:dyDescent="0.25">
      <c r="A162" s="318" t="s">
        <v>479</v>
      </c>
      <c r="B162" s="276" t="s">
        <v>480</v>
      </c>
      <c r="C162" s="306" t="s">
        <v>999</v>
      </c>
      <c r="D162" s="373">
        <v>23.34</v>
      </c>
      <c r="E162" s="354">
        <v>423.33983568000002</v>
      </c>
      <c r="F162" s="354">
        <f t="shared" si="41"/>
        <v>399.99983568000005</v>
      </c>
      <c r="G162" s="370">
        <f t="shared" si="42"/>
        <v>17.137953542416454</v>
      </c>
      <c r="H162" s="369" t="s">
        <v>1026</v>
      </c>
      <c r="I162" s="61"/>
      <c r="J162" s="333"/>
    </row>
    <row r="163" spans="1:10" s="66" customFormat="1" x14ac:dyDescent="0.25">
      <c r="A163" s="318" t="s">
        <v>50</v>
      </c>
      <c r="B163" s="279" t="s">
        <v>481</v>
      </c>
      <c r="C163" s="306" t="s">
        <v>999</v>
      </c>
      <c r="D163" s="373">
        <v>3350.71276721</v>
      </c>
      <c r="E163" s="354">
        <v>3255.49918032705</v>
      </c>
      <c r="F163" s="354">
        <f t="shared" si="41"/>
        <v>-95.21358688295004</v>
      </c>
      <c r="G163" s="370">
        <f t="shared" si="42"/>
        <v>-2.84159202826062E-2</v>
      </c>
      <c r="H163" s="369" t="s">
        <v>1017</v>
      </c>
      <c r="I163" s="61"/>
      <c r="J163" s="333"/>
    </row>
    <row r="164" spans="1:10" s="66" customFormat="1" ht="63" x14ac:dyDescent="0.25">
      <c r="A164" s="319" t="s">
        <v>482</v>
      </c>
      <c r="B164" s="276" t="s">
        <v>483</v>
      </c>
      <c r="C164" s="306" t="s">
        <v>999</v>
      </c>
      <c r="D164" s="373">
        <v>24.713000000000001</v>
      </c>
      <c r="E164" s="354">
        <v>605.04918033000001</v>
      </c>
      <c r="F164" s="354">
        <f t="shared" si="41"/>
        <v>580.33618033000005</v>
      </c>
      <c r="G164" s="370">
        <f t="shared" si="42"/>
        <v>23.483032425444097</v>
      </c>
      <c r="H164" s="369" t="s">
        <v>1027</v>
      </c>
      <c r="I164" s="61"/>
      <c r="J164" s="333"/>
    </row>
    <row r="165" spans="1:10" s="66" customFormat="1" ht="32.25" thickBot="1" x14ac:dyDescent="0.3">
      <c r="A165" s="321" t="s">
        <v>51</v>
      </c>
      <c r="B165" s="282" t="s">
        <v>484</v>
      </c>
      <c r="C165" s="307" t="s">
        <v>476</v>
      </c>
      <c r="D165" s="374">
        <v>1.3014113205262299</v>
      </c>
      <c r="E165" s="375">
        <f>E163/E160</f>
        <v>7.8293474357650696</v>
      </c>
      <c r="F165" s="375">
        <f t="shared" si="41"/>
        <v>6.5279361152388393</v>
      </c>
      <c r="G165" s="376">
        <f t="shared" si="42"/>
        <v>5.0160437459536222</v>
      </c>
      <c r="H165" s="369" t="s">
        <v>1028</v>
      </c>
      <c r="I165" s="61"/>
      <c r="J165" s="333"/>
    </row>
    <row r="166" spans="1:10" s="66" customFormat="1" ht="16.5" thickBot="1" x14ac:dyDescent="0.3">
      <c r="A166" s="583" t="s">
        <v>485</v>
      </c>
      <c r="B166" s="584"/>
      <c r="C166" s="584"/>
      <c r="D166" s="584"/>
      <c r="E166" s="584"/>
      <c r="F166" s="584"/>
      <c r="G166" s="584"/>
      <c r="H166" s="585"/>
      <c r="I166" s="61"/>
      <c r="J166" s="333"/>
    </row>
    <row r="167" spans="1:10" s="66" customFormat="1" x14ac:dyDescent="0.25">
      <c r="A167" s="322" t="s">
        <v>486</v>
      </c>
      <c r="B167" s="281" t="s">
        <v>487</v>
      </c>
      <c r="C167" s="306" t="s">
        <v>999</v>
      </c>
      <c r="D167" s="377">
        <v>8820.2669978749309</v>
      </c>
      <c r="E167" s="364">
        <v>2545.5813902699992</v>
      </c>
      <c r="F167" s="355">
        <f>E167-D167</f>
        <v>-6274.6856076049316</v>
      </c>
      <c r="G167" s="299">
        <f>F167/D167</f>
        <v>-0.71139406654205517</v>
      </c>
      <c r="H167" s="369" t="s">
        <v>1017</v>
      </c>
      <c r="I167" s="61"/>
      <c r="J167" s="333"/>
    </row>
    <row r="168" spans="1:10" s="66" customFormat="1" x14ac:dyDescent="0.25">
      <c r="A168" s="318" t="s">
        <v>52</v>
      </c>
      <c r="B168" s="275" t="s">
        <v>307</v>
      </c>
      <c r="C168" s="306" t="s">
        <v>999</v>
      </c>
      <c r="D168" s="370" t="s">
        <v>1017</v>
      </c>
      <c r="E168" s="355" t="s">
        <v>1017</v>
      </c>
      <c r="F168" s="355" t="s">
        <v>1017</v>
      </c>
      <c r="G168" s="355" t="s">
        <v>1017</v>
      </c>
      <c r="H168" s="369" t="s">
        <v>1017</v>
      </c>
      <c r="I168" s="61"/>
      <c r="J168" s="333"/>
    </row>
    <row r="169" spans="1:10" s="66" customFormat="1" ht="31.5" x14ac:dyDescent="0.25">
      <c r="A169" s="318" t="s">
        <v>488</v>
      </c>
      <c r="B169" s="276" t="s">
        <v>308</v>
      </c>
      <c r="C169" s="306" t="s">
        <v>999</v>
      </c>
      <c r="D169" s="370" t="s">
        <v>1017</v>
      </c>
      <c r="E169" s="355" t="s">
        <v>1017</v>
      </c>
      <c r="F169" s="355" t="s">
        <v>1017</v>
      </c>
      <c r="G169" s="355" t="s">
        <v>1017</v>
      </c>
      <c r="H169" s="369" t="s">
        <v>1017</v>
      </c>
      <c r="I169" s="61"/>
      <c r="J169" s="333"/>
    </row>
    <row r="170" spans="1:10" s="66" customFormat="1" ht="31.5" x14ac:dyDescent="0.25">
      <c r="A170" s="318" t="s">
        <v>489</v>
      </c>
      <c r="B170" s="276" t="s">
        <v>309</v>
      </c>
      <c r="C170" s="306" t="s">
        <v>999</v>
      </c>
      <c r="D170" s="370" t="s">
        <v>1017</v>
      </c>
      <c r="E170" s="355" t="s">
        <v>1017</v>
      </c>
      <c r="F170" s="355" t="s">
        <v>1017</v>
      </c>
      <c r="G170" s="355" t="s">
        <v>1017</v>
      </c>
      <c r="H170" s="369" t="s">
        <v>1017</v>
      </c>
      <c r="I170" s="61"/>
      <c r="J170" s="333"/>
    </row>
    <row r="171" spans="1:10" s="66" customFormat="1" ht="31.5" x14ac:dyDescent="0.25">
      <c r="A171" s="318" t="s">
        <v>490</v>
      </c>
      <c r="B171" s="276" t="s">
        <v>310</v>
      </c>
      <c r="C171" s="306" t="s">
        <v>999</v>
      </c>
      <c r="D171" s="370" t="s">
        <v>1017</v>
      </c>
      <c r="E171" s="355" t="s">
        <v>1017</v>
      </c>
      <c r="F171" s="355" t="s">
        <v>1017</v>
      </c>
      <c r="G171" s="355" t="s">
        <v>1017</v>
      </c>
      <c r="H171" s="369" t="s">
        <v>1017</v>
      </c>
      <c r="I171" s="61"/>
      <c r="J171" s="333"/>
    </row>
    <row r="172" spans="1:10" s="66" customFormat="1" x14ac:dyDescent="0.25">
      <c r="A172" s="318" t="s">
        <v>53</v>
      </c>
      <c r="B172" s="275" t="s">
        <v>311</v>
      </c>
      <c r="C172" s="306" t="s">
        <v>999</v>
      </c>
      <c r="D172" s="370" t="s">
        <v>1017</v>
      </c>
      <c r="E172" s="355" t="s">
        <v>1017</v>
      </c>
      <c r="F172" s="355" t="s">
        <v>1017</v>
      </c>
      <c r="G172" s="355" t="s">
        <v>1017</v>
      </c>
      <c r="H172" s="369" t="s">
        <v>1017</v>
      </c>
      <c r="I172" s="61"/>
      <c r="J172" s="333"/>
    </row>
    <row r="173" spans="1:10" s="66" customFormat="1" x14ac:dyDescent="0.25">
      <c r="A173" s="318" t="s">
        <v>54</v>
      </c>
      <c r="B173" s="275" t="s">
        <v>312</v>
      </c>
      <c r="C173" s="306" t="s">
        <v>999</v>
      </c>
      <c r="D173" s="377">
        <v>7739.4669394292996</v>
      </c>
      <c r="E173" s="355">
        <v>2047.7486367899996</v>
      </c>
      <c r="F173" s="355">
        <f>E173-D173</f>
        <v>-5691.7183026392995</v>
      </c>
      <c r="G173" s="299">
        <f>F173/D173</f>
        <v>-0.73541477044658077</v>
      </c>
      <c r="H173" s="369" t="s">
        <v>1017</v>
      </c>
      <c r="I173" s="61"/>
      <c r="J173" s="333"/>
    </row>
    <row r="174" spans="1:10" s="66" customFormat="1" x14ac:dyDescent="0.25">
      <c r="A174" s="318" t="s">
        <v>55</v>
      </c>
      <c r="B174" s="275" t="s">
        <v>313</v>
      </c>
      <c r="C174" s="306" t="s">
        <v>999</v>
      </c>
      <c r="D174" s="370" t="s">
        <v>1017</v>
      </c>
      <c r="E174" s="355" t="s">
        <v>1017</v>
      </c>
      <c r="F174" s="355" t="s">
        <v>1017</v>
      </c>
      <c r="G174" s="355" t="s">
        <v>1017</v>
      </c>
      <c r="H174" s="369" t="s">
        <v>1017</v>
      </c>
      <c r="I174" s="61"/>
      <c r="J174" s="333"/>
    </row>
    <row r="175" spans="1:10" s="66" customFormat="1" x14ac:dyDescent="0.25">
      <c r="A175" s="318" t="s">
        <v>491</v>
      </c>
      <c r="B175" s="275" t="s">
        <v>315</v>
      </c>
      <c r="C175" s="306" t="s">
        <v>999</v>
      </c>
      <c r="D175" s="377">
        <v>705.79748268000003</v>
      </c>
      <c r="E175" s="355">
        <v>465.72958431000001</v>
      </c>
      <c r="F175" s="355">
        <f>E175-D175</f>
        <v>-240.06789837000002</v>
      </c>
      <c r="G175" s="299">
        <f>F175/D175</f>
        <v>-0.34013708501542483</v>
      </c>
      <c r="H175" s="369" t="s">
        <v>1017</v>
      </c>
      <c r="I175" s="61"/>
      <c r="J175" s="333"/>
    </row>
    <row r="176" spans="1:10" s="66" customFormat="1" x14ac:dyDescent="0.25">
      <c r="A176" s="318" t="s">
        <v>492</v>
      </c>
      <c r="B176" s="275" t="s">
        <v>317</v>
      </c>
      <c r="C176" s="306" t="s">
        <v>999</v>
      </c>
      <c r="D176" s="370">
        <v>150.11565122263067</v>
      </c>
      <c r="E176" s="355">
        <v>1.8149760000000001</v>
      </c>
      <c r="F176" s="355">
        <f>E176</f>
        <v>1.8149760000000001</v>
      </c>
      <c r="G176" s="299">
        <f>F176/D176</f>
        <v>1.2090518111987403E-2</v>
      </c>
      <c r="H176" s="369" t="s">
        <v>1017</v>
      </c>
      <c r="I176" s="61"/>
      <c r="J176" s="333"/>
    </row>
    <row r="177" spans="1:10" s="66" customFormat="1" x14ac:dyDescent="0.25">
      <c r="A177" s="318" t="s">
        <v>493</v>
      </c>
      <c r="B177" s="275" t="s">
        <v>319</v>
      </c>
      <c r="C177" s="306" t="s">
        <v>999</v>
      </c>
      <c r="D177" s="370" t="s">
        <v>1017</v>
      </c>
      <c r="E177" s="355" t="s">
        <v>1017</v>
      </c>
      <c r="F177" s="355" t="s">
        <v>1017</v>
      </c>
      <c r="G177" s="355" t="s">
        <v>1017</v>
      </c>
      <c r="H177" s="369" t="s">
        <v>1017</v>
      </c>
      <c r="I177" s="61"/>
      <c r="J177" s="333"/>
    </row>
    <row r="178" spans="1:10" s="66" customFormat="1" ht="31.5" x14ac:dyDescent="0.25">
      <c r="A178" s="318" t="s">
        <v>494</v>
      </c>
      <c r="B178" s="276" t="s">
        <v>321</v>
      </c>
      <c r="C178" s="306" t="s">
        <v>999</v>
      </c>
      <c r="D178" s="370" t="s">
        <v>1017</v>
      </c>
      <c r="E178" s="355" t="s">
        <v>1017</v>
      </c>
      <c r="F178" s="355" t="s">
        <v>1017</v>
      </c>
      <c r="G178" s="355" t="s">
        <v>1017</v>
      </c>
      <c r="H178" s="369" t="s">
        <v>1017</v>
      </c>
      <c r="I178" s="61"/>
      <c r="J178" s="333"/>
    </row>
    <row r="179" spans="1:10" s="66" customFormat="1" x14ac:dyDescent="0.25">
      <c r="A179" s="318" t="s">
        <v>495</v>
      </c>
      <c r="B179" s="275" t="s">
        <v>206</v>
      </c>
      <c r="C179" s="306" t="s">
        <v>999</v>
      </c>
      <c r="D179" s="370" t="s">
        <v>1017</v>
      </c>
      <c r="E179" s="355" t="s">
        <v>1017</v>
      </c>
      <c r="F179" s="355" t="s">
        <v>1017</v>
      </c>
      <c r="G179" s="355" t="s">
        <v>1017</v>
      </c>
      <c r="H179" s="369" t="s">
        <v>1017</v>
      </c>
      <c r="I179" s="61"/>
      <c r="J179" s="333"/>
    </row>
    <row r="180" spans="1:10" s="66" customFormat="1" x14ac:dyDescent="0.25">
      <c r="A180" s="318" t="s">
        <v>496</v>
      </c>
      <c r="B180" s="275" t="s">
        <v>207</v>
      </c>
      <c r="C180" s="306" t="s">
        <v>999</v>
      </c>
      <c r="D180" s="370" t="s">
        <v>1017</v>
      </c>
      <c r="E180" s="355" t="s">
        <v>1017</v>
      </c>
      <c r="F180" s="355" t="s">
        <v>1017</v>
      </c>
      <c r="G180" s="355" t="s">
        <v>1017</v>
      </c>
      <c r="H180" s="369" t="s">
        <v>1017</v>
      </c>
      <c r="I180" s="61"/>
      <c r="J180" s="333"/>
    </row>
    <row r="181" spans="1:10" s="66" customFormat="1" ht="31.5" x14ac:dyDescent="0.25">
      <c r="A181" s="318" t="s">
        <v>497</v>
      </c>
      <c r="B181" s="279" t="s">
        <v>498</v>
      </c>
      <c r="C181" s="306" t="s">
        <v>999</v>
      </c>
      <c r="D181" s="370" t="s">
        <v>1017</v>
      </c>
      <c r="E181" s="355" t="s">
        <v>1017</v>
      </c>
      <c r="F181" s="355" t="s">
        <v>1017</v>
      </c>
      <c r="G181" s="355" t="s">
        <v>1017</v>
      </c>
      <c r="H181" s="369" t="s">
        <v>1017</v>
      </c>
      <c r="I181" s="61"/>
      <c r="J181" s="333"/>
    </row>
    <row r="182" spans="1:10" s="66" customFormat="1" x14ac:dyDescent="0.25">
      <c r="A182" s="318" t="s">
        <v>499</v>
      </c>
      <c r="B182" s="276" t="s">
        <v>500</v>
      </c>
      <c r="C182" s="306" t="s">
        <v>999</v>
      </c>
      <c r="D182" s="370" t="s">
        <v>1017</v>
      </c>
      <c r="E182" s="355" t="s">
        <v>1017</v>
      </c>
      <c r="F182" s="355" t="s">
        <v>1017</v>
      </c>
      <c r="G182" s="355" t="s">
        <v>1017</v>
      </c>
      <c r="H182" s="369" t="s">
        <v>1017</v>
      </c>
      <c r="I182" s="61"/>
      <c r="J182" s="333"/>
    </row>
    <row r="183" spans="1:10" s="66" customFormat="1" x14ac:dyDescent="0.25">
      <c r="A183" s="318" t="s">
        <v>501</v>
      </c>
      <c r="B183" s="276" t="s">
        <v>502</v>
      </c>
      <c r="C183" s="306" t="s">
        <v>999</v>
      </c>
      <c r="D183" s="370" t="s">
        <v>1017</v>
      </c>
      <c r="E183" s="355" t="s">
        <v>1017</v>
      </c>
      <c r="F183" s="355" t="s">
        <v>1017</v>
      </c>
      <c r="G183" s="355" t="s">
        <v>1017</v>
      </c>
      <c r="H183" s="369" t="s">
        <v>1017</v>
      </c>
      <c r="I183" s="61"/>
      <c r="J183" s="333"/>
    </row>
    <row r="184" spans="1:10" s="66" customFormat="1" x14ac:dyDescent="0.25">
      <c r="A184" s="318" t="s">
        <v>503</v>
      </c>
      <c r="B184" s="275" t="s">
        <v>325</v>
      </c>
      <c r="C184" s="306" t="s">
        <v>999</v>
      </c>
      <c r="D184" s="377">
        <v>224.88692454300059</v>
      </c>
      <c r="E184" s="355">
        <f>E167-E173-E175-E176</f>
        <v>30.288193169999602</v>
      </c>
      <c r="F184" s="355">
        <f t="shared" ref="F184:F185" si="43">E184-D184</f>
        <v>-194.59873137300099</v>
      </c>
      <c r="G184" s="299">
        <f t="shared" ref="G184:G185" si="44">F184/D184</f>
        <v>-0.865318122734129</v>
      </c>
      <c r="H184" s="369" t="s">
        <v>1017</v>
      </c>
      <c r="I184" s="61"/>
      <c r="J184" s="333"/>
    </row>
    <row r="185" spans="1:10" s="66" customFormat="1" x14ac:dyDescent="0.25">
      <c r="A185" s="318" t="s">
        <v>504</v>
      </c>
      <c r="B185" s="278" t="s">
        <v>505</v>
      </c>
      <c r="C185" s="306" t="s">
        <v>999</v>
      </c>
      <c r="D185" s="377">
        <v>7219.2846086199206</v>
      </c>
      <c r="E185" s="355">
        <v>1732.011756824</v>
      </c>
      <c r="F185" s="355">
        <f t="shared" si="43"/>
        <v>-5487.2728517959204</v>
      </c>
      <c r="G185" s="299">
        <f t="shared" si="44"/>
        <v>-0.76008540309437922</v>
      </c>
      <c r="H185" s="369" t="s">
        <v>1017</v>
      </c>
      <c r="I185" s="61"/>
      <c r="J185" s="333"/>
    </row>
    <row r="186" spans="1:10" s="66" customFormat="1" x14ac:dyDescent="0.25">
      <c r="A186" s="318" t="s">
        <v>506</v>
      </c>
      <c r="B186" s="279" t="s">
        <v>507</v>
      </c>
      <c r="C186" s="306" t="s">
        <v>999</v>
      </c>
      <c r="D186" s="370" t="s">
        <v>1017</v>
      </c>
      <c r="E186" s="355" t="s">
        <v>1017</v>
      </c>
      <c r="F186" s="355" t="s">
        <v>1017</v>
      </c>
      <c r="G186" s="355" t="s">
        <v>1017</v>
      </c>
      <c r="H186" s="369" t="s">
        <v>1017</v>
      </c>
      <c r="I186" s="61"/>
      <c r="J186" s="333"/>
    </row>
    <row r="187" spans="1:10" s="66" customFormat="1" x14ac:dyDescent="0.25">
      <c r="A187" s="318" t="s">
        <v>508</v>
      </c>
      <c r="B187" s="279" t="s">
        <v>509</v>
      </c>
      <c r="C187" s="306" t="s">
        <v>999</v>
      </c>
      <c r="D187" s="377">
        <v>1645.4516401076335</v>
      </c>
      <c r="E187" s="355">
        <v>443.97350569000002</v>
      </c>
      <c r="F187" s="355">
        <f>E187-D187</f>
        <v>-1201.4781344176336</v>
      </c>
      <c r="G187" s="299">
        <f>F187/D187</f>
        <v>-0.73018137095724167</v>
      </c>
      <c r="H187" s="369" t="s">
        <v>1017</v>
      </c>
      <c r="I187" s="61"/>
      <c r="J187" s="333"/>
    </row>
    <row r="188" spans="1:10" s="66" customFormat="1" x14ac:dyDescent="0.25">
      <c r="A188" s="318" t="s">
        <v>510</v>
      </c>
      <c r="B188" s="276" t="s">
        <v>511</v>
      </c>
      <c r="C188" s="306" t="s">
        <v>999</v>
      </c>
      <c r="D188" s="370" t="s">
        <v>1017</v>
      </c>
      <c r="E188" s="355" t="s">
        <v>1017</v>
      </c>
      <c r="F188" s="355" t="s">
        <v>1017</v>
      </c>
      <c r="G188" s="355" t="s">
        <v>1017</v>
      </c>
      <c r="H188" s="369" t="s">
        <v>1017</v>
      </c>
      <c r="I188" s="61"/>
      <c r="J188" s="333"/>
    </row>
    <row r="189" spans="1:10" s="66" customFormat="1" x14ac:dyDescent="0.25">
      <c r="A189" s="318" t="s">
        <v>512</v>
      </c>
      <c r="B189" s="276" t="s">
        <v>513</v>
      </c>
      <c r="C189" s="306" t="s">
        <v>999</v>
      </c>
      <c r="D189" s="370">
        <v>150.11565122263067</v>
      </c>
      <c r="E189" s="355">
        <v>0</v>
      </c>
      <c r="F189" s="355">
        <f>E189</f>
        <v>0</v>
      </c>
      <c r="G189" s="299">
        <f>F189/D189</f>
        <v>0</v>
      </c>
      <c r="H189" s="369" t="s">
        <v>1017</v>
      </c>
      <c r="I189" s="61"/>
      <c r="J189" s="333"/>
    </row>
    <row r="190" spans="1:10" s="66" customFormat="1" x14ac:dyDescent="0.25">
      <c r="A190" s="318" t="s">
        <v>514</v>
      </c>
      <c r="B190" s="276" t="s">
        <v>515</v>
      </c>
      <c r="C190" s="306" t="s">
        <v>999</v>
      </c>
      <c r="D190" s="377">
        <v>1495.3359888850027</v>
      </c>
      <c r="E190" s="355">
        <v>443.97350569000002</v>
      </c>
      <c r="F190" s="355">
        <f>E190-D190</f>
        <v>-1051.3624831950028</v>
      </c>
      <c r="G190" s="299">
        <f>F190/D190</f>
        <v>-0.70309448245069739</v>
      </c>
      <c r="H190" s="369" t="s">
        <v>1017</v>
      </c>
      <c r="I190" s="61"/>
      <c r="J190" s="333"/>
    </row>
    <row r="191" spans="1:10" s="66" customFormat="1" ht="31.5" x14ac:dyDescent="0.25">
      <c r="A191" s="318" t="s">
        <v>516</v>
      </c>
      <c r="B191" s="279" t="s">
        <v>517</v>
      </c>
      <c r="C191" s="306" t="s">
        <v>999</v>
      </c>
      <c r="D191" s="370" t="s">
        <v>1017</v>
      </c>
      <c r="E191" s="355" t="s">
        <v>1017</v>
      </c>
      <c r="F191" s="355" t="s">
        <v>1017</v>
      </c>
      <c r="G191" s="355" t="s">
        <v>1017</v>
      </c>
      <c r="H191" s="369" t="s">
        <v>1017</v>
      </c>
      <c r="I191" s="61"/>
      <c r="J191" s="334"/>
    </row>
    <row r="192" spans="1:10" s="66" customFormat="1" ht="31.5" x14ac:dyDescent="0.25">
      <c r="A192" s="318" t="s">
        <v>518</v>
      </c>
      <c r="B192" s="279" t="s">
        <v>519</v>
      </c>
      <c r="C192" s="306" t="s">
        <v>999</v>
      </c>
      <c r="D192" s="377">
        <v>926.12119960134623</v>
      </c>
      <c r="E192" s="355">
        <v>299.1572051</v>
      </c>
      <c r="F192" s="355">
        <f>E192-D192</f>
        <v>-626.96399450134618</v>
      </c>
      <c r="G192" s="299">
        <f>F192/D192</f>
        <v>-0.67697834232844056</v>
      </c>
      <c r="H192" s="369" t="s">
        <v>1017</v>
      </c>
      <c r="I192" s="61"/>
      <c r="J192" s="333"/>
    </row>
    <row r="193" spans="1:10" s="66" customFormat="1" x14ac:dyDescent="0.25">
      <c r="A193" s="318" t="s">
        <v>520</v>
      </c>
      <c r="B193" s="279" t="s">
        <v>521</v>
      </c>
      <c r="C193" s="306" t="s">
        <v>999</v>
      </c>
      <c r="D193" s="370" t="s">
        <v>1017</v>
      </c>
      <c r="E193" s="355" t="s">
        <v>1017</v>
      </c>
      <c r="F193" s="355" t="s">
        <v>1017</v>
      </c>
      <c r="G193" s="355" t="s">
        <v>1017</v>
      </c>
      <c r="H193" s="369" t="s">
        <v>1017</v>
      </c>
      <c r="I193" s="61"/>
      <c r="J193" s="333"/>
    </row>
    <row r="194" spans="1:10" s="66" customFormat="1" x14ac:dyDescent="0.25">
      <c r="A194" s="318" t="s">
        <v>522</v>
      </c>
      <c r="B194" s="279" t="s">
        <v>523</v>
      </c>
      <c r="C194" s="306" t="s">
        <v>999</v>
      </c>
      <c r="D194" s="377">
        <v>1099.4788508491361</v>
      </c>
      <c r="E194" s="355">
        <v>255.31741270799998</v>
      </c>
      <c r="F194" s="355">
        <f t="shared" ref="F194:F203" si="45">E194-D194</f>
        <v>-844.16143814113605</v>
      </c>
      <c r="G194" s="299">
        <f t="shared" ref="G194:G203" si="46">F194/D194</f>
        <v>-0.76778324338770465</v>
      </c>
      <c r="H194" s="369" t="s">
        <v>1017</v>
      </c>
      <c r="I194" s="61"/>
      <c r="J194" s="333"/>
    </row>
    <row r="195" spans="1:10" s="66" customFormat="1" x14ac:dyDescent="0.25">
      <c r="A195" s="318" t="s">
        <v>524</v>
      </c>
      <c r="B195" s="279" t="s">
        <v>525</v>
      </c>
      <c r="C195" s="306" t="s">
        <v>999</v>
      </c>
      <c r="D195" s="377">
        <v>333.70136477940434</v>
      </c>
      <c r="E195" s="355">
        <v>79.005989996000011</v>
      </c>
      <c r="F195" s="355">
        <f t="shared" si="45"/>
        <v>-254.69537478340433</v>
      </c>
      <c r="G195" s="299">
        <f t="shared" si="46"/>
        <v>-0.76324343159870656</v>
      </c>
      <c r="H195" s="369" t="s">
        <v>1017</v>
      </c>
      <c r="I195" s="61"/>
      <c r="J195" s="333"/>
    </row>
    <row r="196" spans="1:10" s="66" customFormat="1" x14ac:dyDescent="0.25">
      <c r="A196" s="318" t="s">
        <v>526</v>
      </c>
      <c r="B196" s="279" t="s">
        <v>527</v>
      </c>
      <c r="C196" s="306" t="s">
        <v>999</v>
      </c>
      <c r="D196" s="377">
        <v>930.68283153684206</v>
      </c>
      <c r="E196" s="355">
        <v>147.32389000000001</v>
      </c>
      <c r="F196" s="355">
        <f t="shared" si="45"/>
        <v>-783.35894153684205</v>
      </c>
      <c r="G196" s="299">
        <f t="shared" si="46"/>
        <v>-0.84170344073423686</v>
      </c>
      <c r="H196" s="369" t="s">
        <v>1017</v>
      </c>
      <c r="I196" s="61"/>
      <c r="J196" s="333"/>
    </row>
    <row r="197" spans="1:10" s="66" customFormat="1" x14ac:dyDescent="0.25">
      <c r="A197" s="318" t="s">
        <v>528</v>
      </c>
      <c r="B197" s="276" t="s">
        <v>529</v>
      </c>
      <c r="C197" s="306" t="s">
        <v>999</v>
      </c>
      <c r="D197" s="377">
        <v>104.91907767329377</v>
      </c>
      <c r="E197" s="355">
        <v>109.53189200000001</v>
      </c>
      <c r="F197" s="355">
        <f t="shared" si="45"/>
        <v>4.6128143267062427</v>
      </c>
      <c r="G197" s="299">
        <f t="shared" si="46"/>
        <v>4.3965448696280274E-2</v>
      </c>
      <c r="H197" s="369" t="s">
        <v>1017</v>
      </c>
      <c r="I197" s="61"/>
      <c r="J197" s="333"/>
    </row>
    <row r="198" spans="1:10" s="66" customFormat="1" x14ac:dyDescent="0.25">
      <c r="A198" s="318" t="s">
        <v>530</v>
      </c>
      <c r="B198" s="279" t="s">
        <v>531</v>
      </c>
      <c r="C198" s="306" t="s">
        <v>999</v>
      </c>
      <c r="D198" s="377">
        <v>140.160528</v>
      </c>
      <c r="E198" s="355">
        <v>28.580909420000001</v>
      </c>
      <c r="F198" s="355">
        <f t="shared" si="45"/>
        <v>-111.57961858</v>
      </c>
      <c r="G198" s="299">
        <f t="shared" si="46"/>
        <v>-0.79608446238159147</v>
      </c>
      <c r="H198" s="369" t="s">
        <v>1017</v>
      </c>
      <c r="I198" s="61"/>
      <c r="J198" s="333"/>
    </row>
    <row r="199" spans="1:10" s="66" customFormat="1" x14ac:dyDescent="0.25">
      <c r="A199" s="318" t="s">
        <v>532</v>
      </c>
      <c r="B199" s="279" t="s">
        <v>533</v>
      </c>
      <c r="C199" s="306" t="s">
        <v>999</v>
      </c>
      <c r="D199" s="377">
        <v>25.759224217536005</v>
      </c>
      <c r="E199" s="355">
        <v>43.275230000000001</v>
      </c>
      <c r="F199" s="355">
        <f t="shared" si="45"/>
        <v>17.516005782463996</v>
      </c>
      <c r="G199" s="299">
        <f t="shared" si="46"/>
        <v>0.67998964699176356</v>
      </c>
      <c r="H199" s="369" t="s">
        <v>1017</v>
      </c>
      <c r="I199" s="61"/>
      <c r="J199" s="333"/>
    </row>
    <row r="200" spans="1:10" s="66" customFormat="1" x14ac:dyDescent="0.25">
      <c r="A200" s="318" t="s">
        <v>534</v>
      </c>
      <c r="B200" s="279" t="s">
        <v>535</v>
      </c>
      <c r="C200" s="306" t="s">
        <v>999</v>
      </c>
      <c r="D200" s="377">
        <v>277.68110759668133</v>
      </c>
      <c r="E200" s="355">
        <v>59.413443000000008</v>
      </c>
      <c r="F200" s="355">
        <f t="shared" si="45"/>
        <v>-218.26766459668133</v>
      </c>
      <c r="G200" s="299">
        <f t="shared" si="46"/>
        <v>-0.78603714341886299</v>
      </c>
      <c r="H200" s="369" t="s">
        <v>1017</v>
      </c>
      <c r="I200" s="61"/>
      <c r="J200" s="333"/>
    </row>
    <row r="201" spans="1:10" s="66" customFormat="1" ht="31.5" x14ac:dyDescent="0.25">
      <c r="A201" s="318" t="s">
        <v>536</v>
      </c>
      <c r="B201" s="279" t="s">
        <v>537</v>
      </c>
      <c r="C201" s="306" t="s">
        <v>999</v>
      </c>
      <c r="D201" s="377">
        <v>353.80955063344231</v>
      </c>
      <c r="E201" s="355">
        <v>83.503586689999992</v>
      </c>
      <c r="F201" s="355">
        <f t="shared" si="45"/>
        <v>-270.30596394344229</v>
      </c>
      <c r="G201" s="299">
        <f t="shared" si="46"/>
        <v>-0.76398718875592952</v>
      </c>
      <c r="H201" s="369" t="s">
        <v>1017</v>
      </c>
      <c r="I201" s="61"/>
      <c r="J201" s="333"/>
    </row>
    <row r="202" spans="1:10" s="66" customFormat="1" x14ac:dyDescent="0.25">
      <c r="A202" s="318" t="s">
        <v>538</v>
      </c>
      <c r="B202" s="279" t="s">
        <v>539</v>
      </c>
      <c r="C202" s="306" t="s">
        <v>999</v>
      </c>
      <c r="D202" s="377">
        <v>1486.2583112978982</v>
      </c>
      <c r="E202" s="355">
        <f>E185-E192-E194-E195-E196-E198-E199-E200-E201-E189-E190</f>
        <v>292.4605842200001</v>
      </c>
      <c r="F202" s="355">
        <f t="shared" si="45"/>
        <v>-1193.7977270778981</v>
      </c>
      <c r="G202" s="299">
        <f t="shared" si="46"/>
        <v>-0.80322358368202873</v>
      </c>
      <c r="H202" s="369" t="s">
        <v>1017</v>
      </c>
      <c r="I202" s="61"/>
      <c r="J202" s="333"/>
    </row>
    <row r="203" spans="1:10" s="66" customFormat="1" x14ac:dyDescent="0.25">
      <c r="A203" s="318" t="s">
        <v>540</v>
      </c>
      <c r="B203" s="278" t="s">
        <v>541</v>
      </c>
      <c r="C203" s="306" t="s">
        <v>999</v>
      </c>
      <c r="D203" s="377">
        <v>2.0499999999999998</v>
      </c>
      <c r="E203" s="355">
        <v>1.846085</v>
      </c>
      <c r="F203" s="355">
        <f t="shared" si="45"/>
        <v>-0.20391499999999985</v>
      </c>
      <c r="G203" s="299">
        <f t="shared" si="46"/>
        <v>-9.9470731707317003E-2</v>
      </c>
      <c r="H203" s="369" t="s">
        <v>1017</v>
      </c>
      <c r="I203" s="61"/>
      <c r="J203" s="333"/>
    </row>
    <row r="204" spans="1:10" s="66" customFormat="1" x14ac:dyDescent="0.25">
      <c r="A204" s="318" t="s">
        <v>542</v>
      </c>
      <c r="B204" s="279" t="s">
        <v>543</v>
      </c>
      <c r="C204" s="306" t="s">
        <v>999</v>
      </c>
      <c r="D204" s="370" t="s">
        <v>1017</v>
      </c>
      <c r="E204" s="355" t="s">
        <v>1017</v>
      </c>
      <c r="F204" s="355" t="s">
        <v>1017</v>
      </c>
      <c r="G204" s="355" t="s">
        <v>1017</v>
      </c>
      <c r="H204" s="369" t="s">
        <v>1017</v>
      </c>
      <c r="I204" s="61"/>
      <c r="J204" s="333"/>
    </row>
    <row r="205" spans="1:10" s="66" customFormat="1" x14ac:dyDescent="0.25">
      <c r="A205" s="318" t="s">
        <v>544</v>
      </c>
      <c r="B205" s="279" t="s">
        <v>545</v>
      </c>
      <c r="C205" s="306" t="s">
        <v>999</v>
      </c>
      <c r="D205" s="370" t="s">
        <v>1017</v>
      </c>
      <c r="E205" s="355" t="s">
        <v>1017</v>
      </c>
      <c r="F205" s="355" t="s">
        <v>1017</v>
      </c>
      <c r="G205" s="355" t="s">
        <v>1017</v>
      </c>
      <c r="H205" s="369" t="s">
        <v>1017</v>
      </c>
      <c r="I205" s="61"/>
      <c r="J205" s="333"/>
    </row>
    <row r="206" spans="1:10" s="66" customFormat="1" ht="31.5" x14ac:dyDescent="0.25">
      <c r="A206" s="318" t="s">
        <v>546</v>
      </c>
      <c r="B206" s="276" t="s">
        <v>547</v>
      </c>
      <c r="C206" s="306" t="s">
        <v>999</v>
      </c>
      <c r="D206" s="370" t="s">
        <v>1017</v>
      </c>
      <c r="E206" s="355" t="s">
        <v>1017</v>
      </c>
      <c r="F206" s="355" t="s">
        <v>1017</v>
      </c>
      <c r="G206" s="355" t="s">
        <v>1017</v>
      </c>
      <c r="H206" s="369" t="s">
        <v>1017</v>
      </c>
      <c r="I206" s="61"/>
      <c r="J206" s="333"/>
    </row>
    <row r="207" spans="1:10" s="66" customFormat="1" x14ac:dyDescent="0.25">
      <c r="A207" s="318" t="s">
        <v>548</v>
      </c>
      <c r="B207" s="276" t="s">
        <v>251</v>
      </c>
      <c r="C207" s="306" t="s">
        <v>999</v>
      </c>
      <c r="D207" s="370" t="s">
        <v>1017</v>
      </c>
      <c r="E207" s="355" t="s">
        <v>1017</v>
      </c>
      <c r="F207" s="355" t="s">
        <v>1017</v>
      </c>
      <c r="G207" s="355" t="s">
        <v>1017</v>
      </c>
      <c r="H207" s="369" t="s">
        <v>1017</v>
      </c>
      <c r="I207" s="61"/>
      <c r="J207" s="333"/>
    </row>
    <row r="208" spans="1:10" s="66" customFormat="1" x14ac:dyDescent="0.25">
      <c r="A208" s="318" t="s">
        <v>549</v>
      </c>
      <c r="B208" s="276" t="s">
        <v>255</v>
      </c>
      <c r="C208" s="306" t="s">
        <v>999</v>
      </c>
      <c r="D208" s="370" t="s">
        <v>1017</v>
      </c>
      <c r="E208" s="355" t="s">
        <v>1017</v>
      </c>
      <c r="F208" s="355" t="s">
        <v>1017</v>
      </c>
      <c r="G208" s="355" t="s">
        <v>1017</v>
      </c>
      <c r="H208" s="369" t="s">
        <v>1017</v>
      </c>
      <c r="I208" s="61"/>
      <c r="J208" s="333"/>
    </row>
    <row r="209" spans="1:13" s="66" customFormat="1" x14ac:dyDescent="0.25">
      <c r="A209" s="318" t="s">
        <v>550</v>
      </c>
      <c r="B209" s="279" t="s">
        <v>551</v>
      </c>
      <c r="C209" s="306" t="s">
        <v>999</v>
      </c>
      <c r="D209" s="377">
        <v>2.0499999999999998</v>
      </c>
      <c r="E209" s="355">
        <f>E203</f>
        <v>1.846085</v>
      </c>
      <c r="F209" s="355">
        <f t="shared" ref="F209:F211" si="47">E209-D209</f>
        <v>-0.20391499999999985</v>
      </c>
      <c r="G209" s="299">
        <f t="shared" ref="G209:G211" si="48">F209/D209</f>
        <v>-9.9470731707317003E-2</v>
      </c>
      <c r="H209" s="369" t="s">
        <v>1017</v>
      </c>
      <c r="I209" s="61"/>
      <c r="J209" s="333"/>
      <c r="K209" s="345"/>
      <c r="L209" s="345"/>
    </row>
    <row r="210" spans="1:13" s="66" customFormat="1" x14ac:dyDescent="0.25">
      <c r="A210" s="318" t="s">
        <v>552</v>
      </c>
      <c r="B210" s="278" t="s">
        <v>553</v>
      </c>
      <c r="C210" s="306" t="s">
        <v>999</v>
      </c>
      <c r="D210" s="377">
        <v>2856.1910494430654</v>
      </c>
      <c r="E210" s="378">
        <v>1317.0029999999999</v>
      </c>
      <c r="F210" s="355">
        <f t="shared" si="47"/>
        <v>-1539.1880494430654</v>
      </c>
      <c r="G210" s="299">
        <f t="shared" si="48"/>
        <v>-0.5388953409622913</v>
      </c>
      <c r="H210" s="369" t="s">
        <v>1017</v>
      </c>
      <c r="I210" s="61"/>
      <c r="J210" s="333"/>
      <c r="K210" s="345"/>
      <c r="M210" s="345"/>
    </row>
    <row r="211" spans="1:13" s="66" customFormat="1" x14ac:dyDescent="0.25">
      <c r="A211" s="318" t="s">
        <v>554</v>
      </c>
      <c r="B211" s="279" t="s">
        <v>555</v>
      </c>
      <c r="C211" s="306" t="s">
        <v>999</v>
      </c>
      <c r="D211" s="377">
        <v>2856.1910494430654</v>
      </c>
      <c r="E211" s="355">
        <f>E210</f>
        <v>1317.0029999999999</v>
      </c>
      <c r="F211" s="355">
        <f t="shared" si="47"/>
        <v>-1539.1880494430654</v>
      </c>
      <c r="G211" s="299">
        <f t="shared" si="48"/>
        <v>-0.5388953409622913</v>
      </c>
      <c r="H211" s="369" t="s">
        <v>1017</v>
      </c>
      <c r="I211" s="61"/>
      <c r="J211" s="333"/>
    </row>
    <row r="212" spans="1:13" s="66" customFormat="1" x14ac:dyDescent="0.25">
      <c r="A212" s="318" t="s">
        <v>556</v>
      </c>
      <c r="B212" s="276" t="s">
        <v>557</v>
      </c>
      <c r="C212" s="306" t="s">
        <v>999</v>
      </c>
      <c r="D212" s="370" t="s">
        <v>1017</v>
      </c>
      <c r="E212" s="355" t="s">
        <v>1017</v>
      </c>
      <c r="F212" s="355" t="s">
        <v>1017</v>
      </c>
      <c r="G212" s="355" t="s">
        <v>1017</v>
      </c>
      <c r="H212" s="369" t="s">
        <v>1017</v>
      </c>
      <c r="I212" s="61"/>
      <c r="J212" s="333"/>
    </row>
    <row r="213" spans="1:13" s="66" customFormat="1" x14ac:dyDescent="0.25">
      <c r="A213" s="318" t="s">
        <v>558</v>
      </c>
      <c r="B213" s="276" t="s">
        <v>559</v>
      </c>
      <c r="C213" s="306" t="s">
        <v>999</v>
      </c>
      <c r="D213" s="370" t="s">
        <v>1017</v>
      </c>
      <c r="E213" s="355" t="s">
        <v>1017</v>
      </c>
      <c r="F213" s="355" t="s">
        <v>1017</v>
      </c>
      <c r="G213" s="355" t="s">
        <v>1017</v>
      </c>
      <c r="H213" s="369" t="s">
        <v>1017</v>
      </c>
      <c r="I213" s="61"/>
      <c r="J213" s="333"/>
    </row>
    <row r="214" spans="1:13" s="66" customFormat="1" x14ac:dyDescent="0.25">
      <c r="A214" s="318" t="s">
        <v>560</v>
      </c>
      <c r="B214" s="276" t="s">
        <v>561</v>
      </c>
      <c r="C214" s="306" t="s">
        <v>999</v>
      </c>
      <c r="D214" s="370" t="s">
        <v>1017</v>
      </c>
      <c r="E214" s="355" t="s">
        <v>1017</v>
      </c>
      <c r="F214" s="355" t="s">
        <v>1017</v>
      </c>
      <c r="G214" s="355" t="s">
        <v>1017</v>
      </c>
      <c r="H214" s="369" t="s">
        <v>1017</v>
      </c>
      <c r="I214" s="61"/>
      <c r="J214" s="333"/>
    </row>
    <row r="215" spans="1:13" s="66" customFormat="1" x14ac:dyDescent="0.25">
      <c r="A215" s="318" t="s">
        <v>562</v>
      </c>
      <c r="B215" s="276" t="s">
        <v>563</v>
      </c>
      <c r="C215" s="306" t="s">
        <v>999</v>
      </c>
      <c r="D215" s="370" t="s">
        <v>1017</v>
      </c>
      <c r="E215" s="355" t="s">
        <v>1017</v>
      </c>
      <c r="F215" s="355" t="s">
        <v>1017</v>
      </c>
      <c r="G215" s="355" t="s">
        <v>1017</v>
      </c>
      <c r="H215" s="369" t="s">
        <v>1017</v>
      </c>
      <c r="I215" s="61"/>
      <c r="J215" s="333"/>
    </row>
    <row r="216" spans="1:13" s="66" customFormat="1" x14ac:dyDescent="0.25">
      <c r="A216" s="318" t="s">
        <v>564</v>
      </c>
      <c r="B216" s="276" t="s">
        <v>565</v>
      </c>
      <c r="C216" s="306" t="s">
        <v>999</v>
      </c>
      <c r="D216" s="370" t="s">
        <v>1017</v>
      </c>
      <c r="E216" s="355" t="s">
        <v>1017</v>
      </c>
      <c r="F216" s="355" t="s">
        <v>1017</v>
      </c>
      <c r="G216" s="355" t="s">
        <v>1017</v>
      </c>
      <c r="H216" s="369" t="s">
        <v>1017</v>
      </c>
      <c r="I216" s="61"/>
      <c r="J216" s="333"/>
    </row>
    <row r="217" spans="1:13" s="66" customFormat="1" x14ac:dyDescent="0.25">
      <c r="A217" s="318" t="s">
        <v>566</v>
      </c>
      <c r="B217" s="276" t="s">
        <v>567</v>
      </c>
      <c r="C217" s="306" t="s">
        <v>999</v>
      </c>
      <c r="D217" s="370" t="s">
        <v>1017</v>
      </c>
      <c r="E217" s="355" t="s">
        <v>1017</v>
      </c>
      <c r="F217" s="355" t="s">
        <v>1017</v>
      </c>
      <c r="G217" s="355" t="s">
        <v>1017</v>
      </c>
      <c r="H217" s="369" t="s">
        <v>1017</v>
      </c>
      <c r="I217" s="61"/>
      <c r="J217" s="333"/>
    </row>
    <row r="218" spans="1:13" s="66" customFormat="1" x14ac:dyDescent="0.25">
      <c r="A218" s="318" t="s">
        <v>568</v>
      </c>
      <c r="B218" s="279" t="s">
        <v>569</v>
      </c>
      <c r="C218" s="306" t="s">
        <v>999</v>
      </c>
      <c r="D218" s="370" t="s">
        <v>1017</v>
      </c>
      <c r="E218" s="355" t="s">
        <v>1017</v>
      </c>
      <c r="F218" s="355" t="s">
        <v>1017</v>
      </c>
      <c r="G218" s="355" t="s">
        <v>1017</v>
      </c>
      <c r="H218" s="369" t="s">
        <v>1017</v>
      </c>
      <c r="I218" s="61"/>
      <c r="J218" s="333"/>
    </row>
    <row r="219" spans="1:13" s="66" customFormat="1" x14ac:dyDescent="0.25">
      <c r="A219" s="318" t="s">
        <v>570</v>
      </c>
      <c r="B219" s="279" t="s">
        <v>571</v>
      </c>
      <c r="C219" s="306" t="s">
        <v>999</v>
      </c>
      <c r="D219" s="370" t="s">
        <v>1017</v>
      </c>
      <c r="E219" s="355" t="s">
        <v>1017</v>
      </c>
      <c r="F219" s="355" t="s">
        <v>1017</v>
      </c>
      <c r="G219" s="355" t="s">
        <v>1017</v>
      </c>
      <c r="H219" s="369" t="s">
        <v>1017</v>
      </c>
      <c r="I219" s="61"/>
      <c r="J219" s="333"/>
    </row>
    <row r="220" spans="1:13" s="66" customFormat="1" x14ac:dyDescent="0.25">
      <c r="A220" s="318" t="s">
        <v>572</v>
      </c>
      <c r="B220" s="279" t="s">
        <v>378</v>
      </c>
      <c r="C220" s="306" t="s">
        <v>476</v>
      </c>
      <c r="D220" s="370" t="s">
        <v>1017</v>
      </c>
      <c r="E220" s="355" t="s">
        <v>1017</v>
      </c>
      <c r="F220" s="355" t="s">
        <v>1017</v>
      </c>
      <c r="G220" s="355" t="s">
        <v>1017</v>
      </c>
      <c r="H220" s="369" t="s">
        <v>1017</v>
      </c>
      <c r="I220" s="61"/>
      <c r="J220" s="333"/>
    </row>
    <row r="221" spans="1:13" s="66" customFormat="1" ht="31.5" x14ac:dyDescent="0.25">
      <c r="A221" s="318" t="s">
        <v>573</v>
      </c>
      <c r="B221" s="279" t="s">
        <v>574</v>
      </c>
      <c r="C221" s="306" t="s">
        <v>999</v>
      </c>
      <c r="D221" s="370" t="s">
        <v>1017</v>
      </c>
      <c r="E221" s="355" t="s">
        <v>1017</v>
      </c>
      <c r="F221" s="355" t="s">
        <v>1017</v>
      </c>
      <c r="G221" s="355" t="s">
        <v>1017</v>
      </c>
      <c r="H221" s="369" t="s">
        <v>1017</v>
      </c>
      <c r="I221" s="61"/>
      <c r="J221" s="333"/>
    </row>
    <row r="222" spans="1:13" s="66" customFormat="1" x14ac:dyDescent="0.25">
      <c r="A222" s="318" t="s">
        <v>575</v>
      </c>
      <c r="B222" s="278" t="s">
        <v>576</v>
      </c>
      <c r="C222" s="306" t="s">
        <v>999</v>
      </c>
      <c r="D222" s="377">
        <v>2457.8312683999998</v>
      </c>
      <c r="E222" s="355">
        <v>2889.3354499999996</v>
      </c>
      <c r="F222" s="355">
        <f t="shared" ref="F222:F225" si="49">E222-D222</f>
        <v>431.50418159999981</v>
      </c>
      <c r="G222" s="299">
        <f t="shared" ref="G222:G225" si="50">F222/D222</f>
        <v>0.17556297991151387</v>
      </c>
      <c r="H222" s="369" t="s">
        <v>1017</v>
      </c>
      <c r="I222" s="61"/>
      <c r="J222" s="333"/>
    </row>
    <row r="223" spans="1:13" s="66" customFormat="1" ht="31.5" x14ac:dyDescent="0.25">
      <c r="A223" s="318" t="s">
        <v>577</v>
      </c>
      <c r="B223" s="279" t="s">
        <v>578</v>
      </c>
      <c r="C223" s="306" t="s">
        <v>999</v>
      </c>
      <c r="D223" s="370">
        <v>1.2789999999999999</v>
      </c>
      <c r="E223" s="355">
        <v>2.3349710000000004</v>
      </c>
      <c r="F223" s="355">
        <f t="shared" si="49"/>
        <v>1.0559710000000004</v>
      </c>
      <c r="G223" s="299">
        <f t="shared" si="50"/>
        <v>0.82562236121970334</v>
      </c>
      <c r="H223" s="369" t="s">
        <v>1018</v>
      </c>
      <c r="I223" s="61"/>
      <c r="J223" s="333"/>
    </row>
    <row r="224" spans="1:13" s="66" customFormat="1" x14ac:dyDescent="0.25">
      <c r="A224" s="318" t="s">
        <v>579</v>
      </c>
      <c r="B224" s="279" t="s">
        <v>580</v>
      </c>
      <c r="C224" s="306" t="s">
        <v>999</v>
      </c>
      <c r="D224" s="377">
        <v>1000</v>
      </c>
      <c r="E224" s="379">
        <v>2750.45</v>
      </c>
      <c r="F224" s="355">
        <f t="shared" si="49"/>
        <v>1750.4499999999998</v>
      </c>
      <c r="G224" s="299">
        <f t="shared" si="50"/>
        <v>1.7504499999999998</v>
      </c>
      <c r="H224" s="380" t="s">
        <v>1017</v>
      </c>
      <c r="I224" s="61"/>
      <c r="J224" s="333"/>
    </row>
    <row r="225" spans="1:10" s="66" customFormat="1" ht="63" x14ac:dyDescent="0.25">
      <c r="A225" s="318" t="s">
        <v>581</v>
      </c>
      <c r="B225" s="276" t="s">
        <v>582</v>
      </c>
      <c r="C225" s="306" t="s">
        <v>999</v>
      </c>
      <c r="D225" s="377">
        <v>1000</v>
      </c>
      <c r="E225" s="379">
        <f>E224-E226-E227</f>
        <v>0</v>
      </c>
      <c r="F225" s="355">
        <f t="shared" si="49"/>
        <v>-1000</v>
      </c>
      <c r="G225" s="299">
        <f t="shared" si="50"/>
        <v>-1</v>
      </c>
      <c r="H225" s="380" t="s">
        <v>1029</v>
      </c>
      <c r="I225" s="61"/>
      <c r="J225" s="333"/>
    </row>
    <row r="226" spans="1:10" s="66" customFormat="1" ht="78.75" x14ac:dyDescent="0.25">
      <c r="A226" s="318" t="s">
        <v>583</v>
      </c>
      <c r="B226" s="276" t="s">
        <v>584</v>
      </c>
      <c r="C226" s="306" t="s">
        <v>999</v>
      </c>
      <c r="D226" s="377">
        <v>0</v>
      </c>
      <c r="E226" s="379">
        <v>350.44999999999982</v>
      </c>
      <c r="F226" s="355">
        <f>E226-D226</f>
        <v>350.44999999999982</v>
      </c>
      <c r="G226" s="299">
        <v>0</v>
      </c>
      <c r="H226" s="380" t="s">
        <v>1032</v>
      </c>
      <c r="I226" s="61"/>
      <c r="J226" s="334">
        <v>0</v>
      </c>
    </row>
    <row r="227" spans="1:10" s="66" customFormat="1" ht="94.5" x14ac:dyDescent="0.25">
      <c r="A227" s="318" t="s">
        <v>585</v>
      </c>
      <c r="B227" s="276" t="s">
        <v>586</v>
      </c>
      <c r="C227" s="306" t="s">
        <v>999</v>
      </c>
      <c r="D227" s="377">
        <v>0</v>
      </c>
      <c r="E227" s="379">
        <v>2400</v>
      </c>
      <c r="F227" s="355">
        <f t="shared" ref="F227" si="51">E227-D227</f>
        <v>2400</v>
      </c>
      <c r="G227" s="299">
        <v>1</v>
      </c>
      <c r="H227" s="380" t="s">
        <v>1031</v>
      </c>
      <c r="I227" s="61"/>
      <c r="J227" s="334">
        <v>0</v>
      </c>
    </row>
    <row r="228" spans="1:10" s="66" customFormat="1" x14ac:dyDescent="0.25">
      <c r="A228" s="318" t="s">
        <v>587</v>
      </c>
      <c r="B228" s="279" t="s">
        <v>588</v>
      </c>
      <c r="C228" s="306" t="s">
        <v>999</v>
      </c>
      <c r="D228" s="377">
        <v>1456.5522684</v>
      </c>
      <c r="E228" s="355">
        <v>136.550479</v>
      </c>
      <c r="F228" s="355">
        <f>E228-D228</f>
        <v>-1320.0017894</v>
      </c>
      <c r="G228" s="299">
        <f>F228/D228</f>
        <v>-0.90625088988395963</v>
      </c>
      <c r="H228" s="369" t="s">
        <v>1017</v>
      </c>
      <c r="I228" s="61"/>
      <c r="J228" s="333"/>
    </row>
    <row r="229" spans="1:10" s="66" customFormat="1" x14ac:dyDescent="0.25">
      <c r="A229" s="318" t="s">
        <v>589</v>
      </c>
      <c r="B229" s="279" t="s">
        <v>590</v>
      </c>
      <c r="C229" s="306" t="s">
        <v>999</v>
      </c>
      <c r="D229" s="370" t="s">
        <v>1017</v>
      </c>
      <c r="E229" s="355" t="s">
        <v>1017</v>
      </c>
      <c r="F229" s="355" t="s">
        <v>1017</v>
      </c>
      <c r="G229" s="355" t="s">
        <v>1017</v>
      </c>
      <c r="H229" s="369" t="s">
        <v>1017</v>
      </c>
      <c r="I229" s="61"/>
      <c r="J229" s="333"/>
    </row>
    <row r="230" spans="1:10" s="66" customFormat="1" x14ac:dyDescent="0.25">
      <c r="A230" s="318" t="s">
        <v>591</v>
      </c>
      <c r="B230" s="276" t="s">
        <v>592</v>
      </c>
      <c r="C230" s="306" t="s">
        <v>999</v>
      </c>
      <c r="D230" s="370" t="s">
        <v>1017</v>
      </c>
      <c r="E230" s="355" t="s">
        <v>1017</v>
      </c>
      <c r="F230" s="355" t="s">
        <v>1017</v>
      </c>
      <c r="G230" s="355" t="s">
        <v>1017</v>
      </c>
      <c r="H230" s="369" t="s">
        <v>1017</v>
      </c>
      <c r="I230" s="61"/>
      <c r="J230" s="333"/>
    </row>
    <row r="231" spans="1:10" s="66" customFormat="1" x14ac:dyDescent="0.25">
      <c r="A231" s="318" t="s">
        <v>593</v>
      </c>
      <c r="B231" s="276" t="s">
        <v>594</v>
      </c>
      <c r="C231" s="306" t="s">
        <v>999</v>
      </c>
      <c r="D231" s="370" t="s">
        <v>1017</v>
      </c>
      <c r="E231" s="355" t="s">
        <v>1017</v>
      </c>
      <c r="F231" s="355" t="s">
        <v>1017</v>
      </c>
      <c r="G231" s="355" t="s">
        <v>1017</v>
      </c>
      <c r="H231" s="369" t="s">
        <v>1017</v>
      </c>
      <c r="I231" s="61"/>
      <c r="J231" s="333"/>
    </row>
    <row r="232" spans="1:10" s="66" customFormat="1" x14ac:dyDescent="0.25">
      <c r="A232" s="318" t="s">
        <v>595</v>
      </c>
      <c r="B232" s="279" t="s">
        <v>596</v>
      </c>
      <c r="C232" s="306" t="s">
        <v>999</v>
      </c>
      <c r="D232" s="370" t="s">
        <v>1017</v>
      </c>
      <c r="E232" s="355" t="s">
        <v>1017</v>
      </c>
      <c r="F232" s="355" t="s">
        <v>1017</v>
      </c>
      <c r="G232" s="355" t="s">
        <v>1017</v>
      </c>
      <c r="H232" s="369" t="s">
        <v>1017</v>
      </c>
      <c r="I232" s="61"/>
      <c r="J232" s="333"/>
    </row>
    <row r="233" spans="1:10" s="66" customFormat="1" x14ac:dyDescent="0.25">
      <c r="A233" s="318" t="s">
        <v>597</v>
      </c>
      <c r="B233" s="279" t="s">
        <v>598</v>
      </c>
      <c r="C233" s="306" t="s">
        <v>999</v>
      </c>
      <c r="D233" s="370" t="s">
        <v>1017</v>
      </c>
      <c r="E233" s="355" t="s">
        <v>1017</v>
      </c>
      <c r="F233" s="355" t="s">
        <v>1017</v>
      </c>
      <c r="G233" s="355" t="s">
        <v>1017</v>
      </c>
      <c r="H233" s="369" t="s">
        <v>1017</v>
      </c>
      <c r="I233" s="61"/>
      <c r="J233" s="333"/>
    </row>
    <row r="234" spans="1:10" s="66" customFormat="1" x14ac:dyDescent="0.25">
      <c r="A234" s="318" t="s">
        <v>599</v>
      </c>
      <c r="B234" s="279" t="s">
        <v>600</v>
      </c>
      <c r="C234" s="306" t="s">
        <v>999</v>
      </c>
      <c r="D234" s="355">
        <v>0</v>
      </c>
      <c r="E234" s="355">
        <v>0</v>
      </c>
      <c r="F234" s="355">
        <f>E234-D234</f>
        <v>0</v>
      </c>
      <c r="G234" s="299">
        <v>0</v>
      </c>
      <c r="H234" s="369" t="s">
        <v>1017</v>
      </c>
      <c r="I234" s="61"/>
      <c r="J234" s="334">
        <v>0</v>
      </c>
    </row>
    <row r="235" spans="1:10" s="66" customFormat="1" x14ac:dyDescent="0.25">
      <c r="A235" s="318" t="s">
        <v>601</v>
      </c>
      <c r="B235" s="278" t="s">
        <v>602</v>
      </c>
      <c r="C235" s="306" t="s">
        <v>999</v>
      </c>
      <c r="D235" s="354">
        <v>1000</v>
      </c>
      <c r="E235" s="354">
        <v>2403.4003600000001</v>
      </c>
      <c r="F235" s="355">
        <f t="shared" ref="F235:F237" si="52">E235-D235</f>
        <v>1403.4003600000001</v>
      </c>
      <c r="G235" s="299">
        <f t="shared" ref="G235:G237" si="53">F235/D235</f>
        <v>1.40340036</v>
      </c>
      <c r="H235" s="369" t="s">
        <v>1017</v>
      </c>
      <c r="I235" s="61"/>
      <c r="J235" s="333"/>
    </row>
    <row r="236" spans="1:10" s="66" customFormat="1" x14ac:dyDescent="0.25">
      <c r="A236" s="318" t="s">
        <v>603</v>
      </c>
      <c r="B236" s="279" t="s">
        <v>604</v>
      </c>
      <c r="C236" s="306" t="s">
        <v>999</v>
      </c>
      <c r="D236" s="377">
        <v>1000</v>
      </c>
      <c r="E236" s="381">
        <v>2400</v>
      </c>
      <c r="F236" s="355">
        <f t="shared" si="52"/>
        <v>1400</v>
      </c>
      <c r="G236" s="299">
        <f t="shared" si="53"/>
        <v>1.4</v>
      </c>
      <c r="H236" s="380" t="s">
        <v>1017</v>
      </c>
      <c r="I236" s="61"/>
      <c r="J236" s="333"/>
    </row>
    <row r="237" spans="1:10" s="66" customFormat="1" x14ac:dyDescent="0.25">
      <c r="A237" s="318" t="s">
        <v>605</v>
      </c>
      <c r="B237" s="276" t="s">
        <v>582</v>
      </c>
      <c r="C237" s="306" t="s">
        <v>999</v>
      </c>
      <c r="D237" s="377">
        <v>1000</v>
      </c>
      <c r="E237" s="381">
        <v>0</v>
      </c>
      <c r="F237" s="355">
        <f t="shared" si="52"/>
        <v>-1000</v>
      </c>
      <c r="G237" s="299">
        <f t="shared" si="53"/>
        <v>-1</v>
      </c>
      <c r="H237" s="380" t="s">
        <v>1017</v>
      </c>
      <c r="I237" s="61"/>
      <c r="J237" s="333"/>
    </row>
    <row r="238" spans="1:10" s="66" customFormat="1" x14ac:dyDescent="0.25">
      <c r="A238" s="318" t="s">
        <v>606</v>
      </c>
      <c r="B238" s="276" t="s">
        <v>584</v>
      </c>
      <c r="C238" s="306" t="s">
        <v>999</v>
      </c>
      <c r="D238" s="355">
        <v>0</v>
      </c>
      <c r="E238" s="381">
        <v>0</v>
      </c>
      <c r="F238" s="355">
        <f>E238-D238</f>
        <v>0</v>
      </c>
      <c r="G238" s="299">
        <v>0</v>
      </c>
      <c r="H238" s="380" t="s">
        <v>1017</v>
      </c>
      <c r="I238" s="61"/>
      <c r="J238" s="334">
        <v>0</v>
      </c>
    </row>
    <row r="239" spans="1:10" s="66" customFormat="1" ht="94.5" x14ac:dyDescent="0.25">
      <c r="A239" s="318" t="s">
        <v>607</v>
      </c>
      <c r="B239" s="276" t="s">
        <v>586</v>
      </c>
      <c r="C239" s="306" t="s">
        <v>999</v>
      </c>
      <c r="D239" s="355">
        <v>0</v>
      </c>
      <c r="E239" s="379">
        <f>E236</f>
        <v>2400</v>
      </c>
      <c r="F239" s="355">
        <f t="shared" ref="F239" si="54">E239-D239</f>
        <v>2400</v>
      </c>
      <c r="G239" s="299">
        <v>1</v>
      </c>
      <c r="H239" s="380" t="s">
        <v>1031</v>
      </c>
      <c r="I239" s="61"/>
      <c r="J239" s="334">
        <v>0</v>
      </c>
    </row>
    <row r="240" spans="1:10" s="66" customFormat="1" x14ac:dyDescent="0.25">
      <c r="A240" s="318" t="s">
        <v>608</v>
      </c>
      <c r="B240" s="279" t="s">
        <v>473</v>
      </c>
      <c r="C240" s="306" t="s">
        <v>999</v>
      </c>
      <c r="D240" s="370">
        <v>0</v>
      </c>
      <c r="E240" s="355">
        <v>0</v>
      </c>
      <c r="F240" s="355" t="s">
        <v>1017</v>
      </c>
      <c r="G240" s="355" t="s">
        <v>1017</v>
      </c>
      <c r="H240" s="369" t="s">
        <v>1017</v>
      </c>
      <c r="I240" s="61"/>
      <c r="J240" s="333"/>
    </row>
    <row r="241" spans="1:10" s="66" customFormat="1" ht="110.25" x14ac:dyDescent="0.25">
      <c r="A241" s="318" t="s">
        <v>609</v>
      </c>
      <c r="B241" s="279" t="s">
        <v>610</v>
      </c>
      <c r="C241" s="306" t="s">
        <v>999</v>
      </c>
      <c r="D241" s="382">
        <v>0</v>
      </c>
      <c r="E241" s="355">
        <f>E235-E236-E240</f>
        <v>3.4003600000000915</v>
      </c>
      <c r="F241" s="355">
        <f t="shared" ref="F241" si="55">E241-D241</f>
        <v>3.4003600000000915</v>
      </c>
      <c r="G241" s="299">
        <v>1</v>
      </c>
      <c r="H241" s="369" t="s">
        <v>1034</v>
      </c>
      <c r="I241" s="61"/>
      <c r="J241" s="334">
        <v>0</v>
      </c>
    </row>
    <row r="242" spans="1:10" s="66" customFormat="1" ht="31.5" x14ac:dyDescent="0.25">
      <c r="A242" s="318" t="s">
        <v>611</v>
      </c>
      <c r="B242" s="278" t="s">
        <v>612</v>
      </c>
      <c r="C242" s="306" t="s">
        <v>999</v>
      </c>
      <c r="D242" s="377">
        <v>1600.9823892550103</v>
      </c>
      <c r="E242" s="355">
        <f>E167-E185</f>
        <v>813.56963344599922</v>
      </c>
      <c r="F242" s="355">
        <f t="shared" ref="F242:F244" si="56">E242-D242</f>
        <v>-787.41275580901106</v>
      </c>
      <c r="G242" s="299">
        <f t="shared" ref="G242:G244" si="57">F242/D242</f>
        <v>-0.491830991454828</v>
      </c>
      <c r="H242" s="369" t="s">
        <v>1017</v>
      </c>
      <c r="I242" s="61"/>
      <c r="J242" s="333"/>
    </row>
    <row r="243" spans="1:10" s="66" customFormat="1" ht="31.5" x14ac:dyDescent="0.25">
      <c r="A243" s="318" t="s">
        <v>613</v>
      </c>
      <c r="B243" s="278" t="s">
        <v>614</v>
      </c>
      <c r="C243" s="306" t="s">
        <v>999</v>
      </c>
      <c r="D243" s="377">
        <v>-2854.1410494430652</v>
      </c>
      <c r="E243" s="355">
        <f>E203-E210</f>
        <v>-1315.156915</v>
      </c>
      <c r="F243" s="355">
        <f t="shared" si="56"/>
        <v>1538.9841344430652</v>
      </c>
      <c r="G243" s="299">
        <f t="shared" si="57"/>
        <v>-0.5392109597188165</v>
      </c>
      <c r="H243" s="369" t="s">
        <v>1017</v>
      </c>
      <c r="I243" s="61"/>
      <c r="J243" s="333"/>
    </row>
    <row r="244" spans="1:10" s="66" customFormat="1" x14ac:dyDescent="0.25">
      <c r="A244" s="318" t="s">
        <v>615</v>
      </c>
      <c r="B244" s="279" t="s">
        <v>616</v>
      </c>
      <c r="C244" s="306" t="s">
        <v>999</v>
      </c>
      <c r="D244" s="377">
        <v>-2854.1410494430652</v>
      </c>
      <c r="E244" s="355">
        <f>E243</f>
        <v>-1315.156915</v>
      </c>
      <c r="F244" s="355">
        <f t="shared" si="56"/>
        <v>1538.9841344430652</v>
      </c>
      <c r="G244" s="299">
        <f t="shared" si="57"/>
        <v>-0.5392109597188165</v>
      </c>
      <c r="H244" s="369" t="s">
        <v>1017</v>
      </c>
      <c r="I244" s="61"/>
      <c r="J244" s="333"/>
    </row>
    <row r="245" spans="1:10" s="66" customFormat="1" x14ac:dyDescent="0.25">
      <c r="A245" s="318" t="s">
        <v>617</v>
      </c>
      <c r="B245" s="279" t="s">
        <v>618</v>
      </c>
      <c r="C245" s="306" t="s">
        <v>999</v>
      </c>
      <c r="D245" s="370" t="s">
        <v>1017</v>
      </c>
      <c r="E245" s="355" t="s">
        <v>1017</v>
      </c>
      <c r="F245" s="355" t="s">
        <v>1017</v>
      </c>
      <c r="G245" s="355" t="s">
        <v>1017</v>
      </c>
      <c r="H245" s="369" t="s">
        <v>1017</v>
      </c>
      <c r="I245" s="61"/>
      <c r="J245" s="333"/>
    </row>
    <row r="246" spans="1:10" s="66" customFormat="1" ht="31.5" x14ac:dyDescent="0.25">
      <c r="A246" s="318" t="s">
        <v>619</v>
      </c>
      <c r="B246" s="278" t="s">
        <v>620</v>
      </c>
      <c r="C246" s="306" t="s">
        <v>999</v>
      </c>
      <c r="D246" s="377">
        <v>1457.8312683999998</v>
      </c>
      <c r="E246" s="355">
        <f>E222-E235</f>
        <v>485.93508999999949</v>
      </c>
      <c r="F246" s="355">
        <f t="shared" ref="F246:F248" si="58">E246-D246</f>
        <v>-971.89617840000028</v>
      </c>
      <c r="G246" s="299">
        <f t="shared" ref="G246:G248" si="59">F246/D246</f>
        <v>-0.66667261120464005</v>
      </c>
      <c r="H246" s="369" t="s">
        <v>1017</v>
      </c>
      <c r="I246" s="61"/>
      <c r="J246" s="333"/>
    </row>
    <row r="247" spans="1:10" s="66" customFormat="1" x14ac:dyDescent="0.25">
      <c r="A247" s="318" t="s">
        <v>621</v>
      </c>
      <c r="B247" s="279" t="s">
        <v>622</v>
      </c>
      <c r="C247" s="306" t="s">
        <v>999</v>
      </c>
      <c r="D247" s="377">
        <v>0</v>
      </c>
      <c r="E247" s="379">
        <f>E224-E236</f>
        <v>350.44999999999982</v>
      </c>
      <c r="F247" s="355">
        <f t="shared" si="58"/>
        <v>350.44999999999982</v>
      </c>
      <c r="G247" s="355" t="s">
        <v>1017</v>
      </c>
      <c r="H247" s="369" t="s">
        <v>1017</v>
      </c>
      <c r="I247" s="61"/>
      <c r="J247" s="333"/>
    </row>
    <row r="248" spans="1:10" s="66" customFormat="1" x14ac:dyDescent="0.25">
      <c r="A248" s="318" t="s">
        <v>623</v>
      </c>
      <c r="B248" s="279" t="s">
        <v>624</v>
      </c>
      <c r="C248" s="306" t="s">
        <v>999</v>
      </c>
      <c r="D248" s="377">
        <v>1457.8312683999998</v>
      </c>
      <c r="E248" s="355">
        <f>E223+E228-E240</f>
        <v>138.88544999999999</v>
      </c>
      <c r="F248" s="355">
        <f t="shared" si="58"/>
        <v>-1318.9458183999998</v>
      </c>
      <c r="G248" s="299">
        <f t="shared" si="59"/>
        <v>-0.9047314644633534</v>
      </c>
      <c r="H248" s="369" t="s">
        <v>1017</v>
      </c>
      <c r="I248" s="61"/>
      <c r="J248" s="333"/>
    </row>
    <row r="249" spans="1:10" s="66" customFormat="1" x14ac:dyDescent="0.25">
      <c r="A249" s="318" t="s">
        <v>625</v>
      </c>
      <c r="B249" s="278" t="s">
        <v>626</v>
      </c>
      <c r="C249" s="306" t="s">
        <v>999</v>
      </c>
      <c r="D249" s="370" t="s">
        <v>1017</v>
      </c>
      <c r="E249" s="355" t="s">
        <v>1017</v>
      </c>
      <c r="F249" s="355" t="s">
        <v>1017</v>
      </c>
      <c r="G249" s="355" t="s">
        <v>1017</v>
      </c>
      <c r="H249" s="369" t="s">
        <v>1017</v>
      </c>
      <c r="I249" s="61"/>
      <c r="J249" s="333"/>
    </row>
    <row r="250" spans="1:10" s="66" customFormat="1" x14ac:dyDescent="0.25">
      <c r="A250" s="318" t="s">
        <v>627</v>
      </c>
      <c r="B250" s="278" t="s">
        <v>628</v>
      </c>
      <c r="C250" s="306" t="s">
        <v>999</v>
      </c>
      <c r="D250" s="377">
        <v>204.67260821194486</v>
      </c>
      <c r="E250" s="355">
        <f>E242+E243+E246</f>
        <v>-15.65219155400132</v>
      </c>
      <c r="F250" s="355">
        <f t="shared" ref="F250:F252" si="60">E250-D250</f>
        <v>-220.32479976594618</v>
      </c>
      <c r="G250" s="299">
        <f t="shared" ref="G250:G252" si="61">F250/D250</f>
        <v>-1.0764742858887741</v>
      </c>
      <c r="H250" s="369" t="s">
        <v>1017</v>
      </c>
      <c r="I250" s="61"/>
      <c r="J250" s="333"/>
    </row>
    <row r="251" spans="1:10" s="66" customFormat="1" x14ac:dyDescent="0.25">
      <c r="A251" s="318" t="s">
        <v>629</v>
      </c>
      <c r="B251" s="278" t="s">
        <v>630</v>
      </c>
      <c r="C251" s="306" t="s">
        <v>999</v>
      </c>
      <c r="D251" s="377">
        <v>307.77696638135967</v>
      </c>
      <c r="E251" s="355">
        <v>501.58963059999928</v>
      </c>
      <c r="F251" s="355">
        <f t="shared" si="60"/>
        <v>193.81266421863961</v>
      </c>
      <c r="G251" s="299">
        <f t="shared" si="61"/>
        <v>0.62971789766259056</v>
      </c>
      <c r="H251" s="369" t="s">
        <v>1017</v>
      </c>
      <c r="I251" s="61"/>
      <c r="J251" s="333"/>
    </row>
    <row r="252" spans="1:10" s="66" customFormat="1" ht="16.5" thickBot="1" x14ac:dyDescent="0.3">
      <c r="A252" s="319" t="s">
        <v>631</v>
      </c>
      <c r="B252" s="283" t="s">
        <v>632</v>
      </c>
      <c r="C252" s="306" t="s">
        <v>999</v>
      </c>
      <c r="D252" s="383">
        <v>512.44957459330453</v>
      </c>
      <c r="E252" s="359">
        <f>E251+E250</f>
        <v>485.93743904599796</v>
      </c>
      <c r="F252" s="359">
        <f t="shared" si="60"/>
        <v>-26.512135547306571</v>
      </c>
      <c r="G252" s="299">
        <f t="shared" si="61"/>
        <v>-5.1736086557096668E-2</v>
      </c>
      <c r="H252" s="369" t="s">
        <v>1017</v>
      </c>
      <c r="I252" s="61"/>
      <c r="J252" s="333"/>
    </row>
    <row r="253" spans="1:10" s="66" customFormat="1" x14ac:dyDescent="0.25">
      <c r="A253" s="317" t="s">
        <v>633</v>
      </c>
      <c r="B253" s="274" t="s">
        <v>378</v>
      </c>
      <c r="C253" s="305"/>
      <c r="D253" s="363"/>
      <c r="E253" s="354"/>
      <c r="F253" s="355"/>
      <c r="G253" s="298"/>
      <c r="H253" s="344"/>
      <c r="I253" s="61"/>
      <c r="J253" s="333"/>
    </row>
    <row r="254" spans="1:10" s="66" customFormat="1" x14ac:dyDescent="0.25">
      <c r="A254" s="318" t="s">
        <v>634</v>
      </c>
      <c r="B254" s="284" t="s">
        <v>635</v>
      </c>
      <c r="C254" s="306" t="s">
        <v>999</v>
      </c>
      <c r="D254" s="377">
        <v>1456.0701367078109</v>
      </c>
      <c r="E254" s="355">
        <v>1079.08</v>
      </c>
      <c r="F254" s="355">
        <f t="shared" ref="F254" si="62">E254-D254</f>
        <v>-376.99013670781096</v>
      </c>
      <c r="G254" s="299">
        <f t="shared" ref="G254" si="63">F254/D254</f>
        <v>-0.2589093253160108</v>
      </c>
      <c r="H254" s="369" t="s">
        <v>1017</v>
      </c>
      <c r="I254" s="61"/>
      <c r="J254" s="333"/>
    </row>
    <row r="255" spans="1:10" s="66" customFormat="1" x14ac:dyDescent="0.25">
      <c r="A255" s="318" t="s">
        <v>636</v>
      </c>
      <c r="B255" s="285" t="s">
        <v>637</v>
      </c>
      <c r="C255" s="306" t="s">
        <v>999</v>
      </c>
      <c r="D255" s="370" t="s">
        <v>1017</v>
      </c>
      <c r="E255" s="355" t="s">
        <v>1017</v>
      </c>
      <c r="F255" s="355" t="s">
        <v>1017</v>
      </c>
      <c r="G255" s="355" t="s">
        <v>1017</v>
      </c>
      <c r="H255" s="369" t="s">
        <v>1017</v>
      </c>
      <c r="I255" s="61"/>
      <c r="J255" s="333"/>
    </row>
    <row r="256" spans="1:10" s="66" customFormat="1" x14ac:dyDescent="0.25">
      <c r="A256" s="318" t="s">
        <v>638</v>
      </c>
      <c r="B256" s="286" t="s">
        <v>639</v>
      </c>
      <c r="C256" s="306" t="s">
        <v>999</v>
      </c>
      <c r="D256" s="370" t="s">
        <v>1017</v>
      </c>
      <c r="E256" s="355" t="s">
        <v>1017</v>
      </c>
      <c r="F256" s="355" t="s">
        <v>1017</v>
      </c>
      <c r="G256" s="355" t="s">
        <v>1017</v>
      </c>
      <c r="H256" s="369" t="s">
        <v>1017</v>
      </c>
      <c r="I256" s="61"/>
      <c r="J256" s="333"/>
    </row>
    <row r="257" spans="1:10" s="66" customFormat="1" ht="31.5" x14ac:dyDescent="0.25">
      <c r="A257" s="318" t="s">
        <v>640</v>
      </c>
      <c r="B257" s="286" t="s">
        <v>641</v>
      </c>
      <c r="C257" s="306" t="s">
        <v>999</v>
      </c>
      <c r="D257" s="370" t="s">
        <v>1017</v>
      </c>
      <c r="E257" s="355" t="s">
        <v>1017</v>
      </c>
      <c r="F257" s="355" t="s">
        <v>1017</v>
      </c>
      <c r="G257" s="355" t="s">
        <v>1017</v>
      </c>
      <c r="H257" s="369" t="s">
        <v>1017</v>
      </c>
      <c r="I257" s="61"/>
      <c r="J257" s="333"/>
    </row>
    <row r="258" spans="1:10" s="66" customFormat="1" x14ac:dyDescent="0.25">
      <c r="A258" s="318" t="s">
        <v>642</v>
      </c>
      <c r="B258" s="287" t="s">
        <v>639</v>
      </c>
      <c r="C258" s="306" t="s">
        <v>999</v>
      </c>
      <c r="D258" s="370" t="s">
        <v>1017</v>
      </c>
      <c r="E258" s="355" t="s">
        <v>1017</v>
      </c>
      <c r="F258" s="355" t="s">
        <v>1017</v>
      </c>
      <c r="G258" s="355" t="s">
        <v>1017</v>
      </c>
      <c r="H258" s="369" t="s">
        <v>1017</v>
      </c>
      <c r="I258" s="61"/>
      <c r="J258" s="333"/>
    </row>
    <row r="259" spans="1:10" s="66" customFormat="1" ht="31.5" x14ac:dyDescent="0.25">
      <c r="A259" s="318" t="s">
        <v>643</v>
      </c>
      <c r="B259" s="286" t="s">
        <v>309</v>
      </c>
      <c r="C259" s="306" t="s">
        <v>999</v>
      </c>
      <c r="D259" s="370" t="s">
        <v>1017</v>
      </c>
      <c r="E259" s="355" t="s">
        <v>1017</v>
      </c>
      <c r="F259" s="355" t="s">
        <v>1017</v>
      </c>
      <c r="G259" s="355" t="s">
        <v>1017</v>
      </c>
      <c r="H259" s="369" t="s">
        <v>1017</v>
      </c>
      <c r="I259" s="61"/>
      <c r="J259" s="333"/>
    </row>
    <row r="260" spans="1:10" s="66" customFormat="1" x14ac:dyDescent="0.25">
      <c r="A260" s="318" t="s">
        <v>644</v>
      </c>
      <c r="B260" s="287" t="s">
        <v>639</v>
      </c>
      <c r="C260" s="306" t="s">
        <v>999</v>
      </c>
      <c r="D260" s="370" t="s">
        <v>1017</v>
      </c>
      <c r="E260" s="355" t="s">
        <v>1017</v>
      </c>
      <c r="F260" s="355" t="s">
        <v>1017</v>
      </c>
      <c r="G260" s="355" t="s">
        <v>1017</v>
      </c>
      <c r="H260" s="369" t="s">
        <v>1017</v>
      </c>
      <c r="I260" s="61"/>
      <c r="J260" s="333"/>
    </row>
    <row r="261" spans="1:10" s="66" customFormat="1" ht="31.5" x14ac:dyDescent="0.25">
      <c r="A261" s="318" t="s">
        <v>645</v>
      </c>
      <c r="B261" s="286" t="s">
        <v>310</v>
      </c>
      <c r="C261" s="306" t="s">
        <v>999</v>
      </c>
      <c r="D261" s="370" t="s">
        <v>1017</v>
      </c>
      <c r="E261" s="355" t="s">
        <v>1017</v>
      </c>
      <c r="F261" s="355" t="s">
        <v>1017</v>
      </c>
      <c r="G261" s="355" t="s">
        <v>1017</v>
      </c>
      <c r="H261" s="369" t="s">
        <v>1017</v>
      </c>
      <c r="I261" s="61"/>
      <c r="J261" s="333"/>
    </row>
    <row r="262" spans="1:10" s="66" customFormat="1" x14ac:dyDescent="0.25">
      <c r="A262" s="318" t="s">
        <v>646</v>
      </c>
      <c r="B262" s="287" t="s">
        <v>639</v>
      </c>
      <c r="C262" s="306" t="s">
        <v>999</v>
      </c>
      <c r="D262" s="370" t="s">
        <v>1017</v>
      </c>
      <c r="E262" s="355" t="s">
        <v>1017</v>
      </c>
      <c r="F262" s="355" t="s">
        <v>1017</v>
      </c>
      <c r="G262" s="355" t="s">
        <v>1017</v>
      </c>
      <c r="H262" s="369" t="s">
        <v>1017</v>
      </c>
      <c r="I262" s="61"/>
      <c r="J262" s="333"/>
    </row>
    <row r="263" spans="1:10" s="66" customFormat="1" x14ac:dyDescent="0.25">
      <c r="A263" s="318" t="s">
        <v>647</v>
      </c>
      <c r="B263" s="285" t="s">
        <v>648</v>
      </c>
      <c r="C263" s="306" t="s">
        <v>999</v>
      </c>
      <c r="D263" s="370" t="s">
        <v>1017</v>
      </c>
      <c r="E263" s="355" t="s">
        <v>1017</v>
      </c>
      <c r="F263" s="355" t="s">
        <v>1017</v>
      </c>
      <c r="G263" s="355" t="s">
        <v>1017</v>
      </c>
      <c r="H263" s="369" t="s">
        <v>1017</v>
      </c>
      <c r="I263" s="61"/>
      <c r="J263" s="333"/>
    </row>
    <row r="264" spans="1:10" s="66" customFormat="1" x14ac:dyDescent="0.25">
      <c r="A264" s="318" t="s">
        <v>649</v>
      </c>
      <c r="B264" s="286" t="s">
        <v>639</v>
      </c>
      <c r="C264" s="306" t="s">
        <v>999</v>
      </c>
      <c r="D264" s="370" t="s">
        <v>1017</v>
      </c>
      <c r="E264" s="355" t="s">
        <v>1017</v>
      </c>
      <c r="F264" s="355" t="s">
        <v>1017</v>
      </c>
      <c r="G264" s="355" t="s">
        <v>1017</v>
      </c>
      <c r="H264" s="369" t="s">
        <v>1017</v>
      </c>
      <c r="I264" s="61"/>
      <c r="J264" s="333"/>
    </row>
    <row r="265" spans="1:10" s="66" customFormat="1" x14ac:dyDescent="0.25">
      <c r="A265" s="318" t="s">
        <v>650</v>
      </c>
      <c r="B265" s="288" t="s">
        <v>199</v>
      </c>
      <c r="C265" s="306" t="s">
        <v>999</v>
      </c>
      <c r="D265" s="377">
        <v>306.8256417042669</v>
      </c>
      <c r="E265" s="355">
        <v>157.00026449999999</v>
      </c>
      <c r="F265" s="355">
        <f t="shared" ref="F265" si="64">E265-D265</f>
        <v>-149.82537720426691</v>
      </c>
      <c r="G265" s="299">
        <f t="shared" ref="G265" si="65">F265/D265</f>
        <v>-0.48830787535246389</v>
      </c>
      <c r="H265" s="369" t="s">
        <v>1017</v>
      </c>
      <c r="I265" s="61"/>
      <c r="J265" s="333"/>
    </row>
    <row r="266" spans="1:10" s="66" customFormat="1" x14ac:dyDescent="0.25">
      <c r="A266" s="318" t="s">
        <v>651</v>
      </c>
      <c r="B266" s="286" t="s">
        <v>639</v>
      </c>
      <c r="C266" s="306" t="s">
        <v>999</v>
      </c>
      <c r="D266" s="370" t="s">
        <v>1017</v>
      </c>
      <c r="E266" s="355" t="s">
        <v>1017</v>
      </c>
      <c r="F266" s="355" t="s">
        <v>1017</v>
      </c>
      <c r="G266" s="355" t="s">
        <v>1017</v>
      </c>
      <c r="H266" s="369" t="s">
        <v>1017</v>
      </c>
      <c r="I266" s="61"/>
      <c r="J266" s="333"/>
    </row>
    <row r="267" spans="1:10" s="66" customFormat="1" x14ac:dyDescent="0.25">
      <c r="A267" s="318" t="s">
        <v>652</v>
      </c>
      <c r="B267" s="288" t="s">
        <v>653</v>
      </c>
      <c r="C267" s="306" t="s">
        <v>999</v>
      </c>
      <c r="D267" s="370" t="s">
        <v>1017</v>
      </c>
      <c r="E267" s="355" t="s">
        <v>1017</v>
      </c>
      <c r="F267" s="355" t="s">
        <v>1017</v>
      </c>
      <c r="G267" s="355" t="s">
        <v>1017</v>
      </c>
      <c r="H267" s="369" t="s">
        <v>1017</v>
      </c>
      <c r="I267" s="61"/>
      <c r="J267" s="333"/>
    </row>
    <row r="268" spans="1:10" s="66" customFormat="1" x14ac:dyDescent="0.25">
      <c r="A268" s="318" t="s">
        <v>654</v>
      </c>
      <c r="B268" s="286" t="s">
        <v>639</v>
      </c>
      <c r="C268" s="306" t="s">
        <v>999</v>
      </c>
      <c r="D268" s="370" t="s">
        <v>1017</v>
      </c>
      <c r="E268" s="355" t="s">
        <v>1017</v>
      </c>
      <c r="F268" s="355" t="s">
        <v>1017</v>
      </c>
      <c r="G268" s="355" t="s">
        <v>1017</v>
      </c>
      <c r="H268" s="369" t="s">
        <v>1017</v>
      </c>
      <c r="I268" s="61"/>
      <c r="J268" s="333"/>
    </row>
    <row r="269" spans="1:10" s="66" customFormat="1" x14ac:dyDescent="0.25">
      <c r="A269" s="318" t="s">
        <v>655</v>
      </c>
      <c r="B269" s="288" t="s">
        <v>656</v>
      </c>
      <c r="C269" s="306" t="s">
        <v>999</v>
      </c>
      <c r="D269" s="377">
        <v>85.621855304068305</v>
      </c>
      <c r="E269" s="355">
        <v>131.12199999999999</v>
      </c>
      <c r="F269" s="355">
        <f t="shared" ref="F269" si="66">E269-D269</f>
        <v>45.500144695931681</v>
      </c>
      <c r="G269" s="299">
        <f t="shared" ref="G269:G271" si="67">F269/D269</f>
        <v>0.53140806788579076</v>
      </c>
      <c r="H269" s="369" t="s">
        <v>1017</v>
      </c>
      <c r="I269" s="61"/>
      <c r="J269" s="333"/>
    </row>
    <row r="270" spans="1:10" s="66" customFormat="1" x14ac:dyDescent="0.25">
      <c r="A270" s="318" t="s">
        <v>657</v>
      </c>
      <c r="B270" s="286" t="s">
        <v>639</v>
      </c>
      <c r="C270" s="306" t="s">
        <v>999</v>
      </c>
      <c r="D270" s="370" t="s">
        <v>1017</v>
      </c>
      <c r="E270" s="355" t="s">
        <v>1017</v>
      </c>
      <c r="F270" s="355" t="s">
        <v>1017</v>
      </c>
      <c r="G270" s="355" t="s">
        <v>1017</v>
      </c>
      <c r="H270" s="369" t="s">
        <v>1017</v>
      </c>
      <c r="I270" s="61"/>
      <c r="J270" s="333"/>
    </row>
    <row r="271" spans="1:10" s="66" customFormat="1" x14ac:dyDescent="0.25">
      <c r="A271" s="318" t="s">
        <v>658</v>
      </c>
      <c r="B271" s="288" t="s">
        <v>201</v>
      </c>
      <c r="C271" s="306" t="s">
        <v>999</v>
      </c>
      <c r="D271" s="370">
        <v>17.082029699483101</v>
      </c>
      <c r="E271" s="355">
        <v>0</v>
      </c>
      <c r="F271" s="355">
        <f>E271</f>
        <v>0</v>
      </c>
      <c r="G271" s="299">
        <f t="shared" si="67"/>
        <v>0</v>
      </c>
      <c r="H271" s="369" t="s">
        <v>1017</v>
      </c>
      <c r="I271" s="61"/>
      <c r="J271" s="333"/>
    </row>
    <row r="272" spans="1:10" s="66" customFormat="1" x14ac:dyDescent="0.25">
      <c r="A272" s="318" t="s">
        <v>659</v>
      </c>
      <c r="B272" s="286" t="s">
        <v>639</v>
      </c>
      <c r="C272" s="306" t="s">
        <v>999</v>
      </c>
      <c r="D272" s="370" t="s">
        <v>1017</v>
      </c>
      <c r="E272" s="355" t="s">
        <v>1017</v>
      </c>
      <c r="F272" s="355" t="s">
        <v>1017</v>
      </c>
      <c r="G272" s="355" t="s">
        <v>1017</v>
      </c>
      <c r="H272" s="369" t="s">
        <v>1017</v>
      </c>
      <c r="I272" s="61"/>
      <c r="J272" s="333"/>
    </row>
    <row r="273" spans="1:10" s="66" customFormat="1" x14ac:dyDescent="0.25">
      <c r="A273" s="318" t="s">
        <v>658</v>
      </c>
      <c r="B273" s="288" t="s">
        <v>660</v>
      </c>
      <c r="C273" s="306" t="s">
        <v>999</v>
      </c>
      <c r="D273" s="370" t="s">
        <v>1017</v>
      </c>
      <c r="E273" s="355" t="s">
        <v>1017</v>
      </c>
      <c r="F273" s="355" t="s">
        <v>1017</v>
      </c>
      <c r="G273" s="355" t="s">
        <v>1017</v>
      </c>
      <c r="H273" s="369" t="s">
        <v>1017</v>
      </c>
      <c r="I273" s="61"/>
      <c r="J273" s="333"/>
    </row>
    <row r="274" spans="1:10" s="66" customFormat="1" x14ac:dyDescent="0.25">
      <c r="A274" s="318" t="s">
        <v>661</v>
      </c>
      <c r="B274" s="286" t="s">
        <v>639</v>
      </c>
      <c r="C274" s="306" t="s">
        <v>999</v>
      </c>
      <c r="D274" s="370" t="s">
        <v>1017</v>
      </c>
      <c r="E274" s="355" t="s">
        <v>1017</v>
      </c>
      <c r="F274" s="355" t="s">
        <v>1017</v>
      </c>
      <c r="G274" s="355" t="s">
        <v>1017</v>
      </c>
      <c r="H274" s="369" t="s">
        <v>1017</v>
      </c>
      <c r="I274" s="61"/>
      <c r="J274" s="333"/>
    </row>
    <row r="275" spans="1:10" s="66" customFormat="1" ht="31.5" x14ac:dyDescent="0.25">
      <c r="A275" s="318" t="s">
        <v>662</v>
      </c>
      <c r="B275" s="285" t="s">
        <v>663</v>
      </c>
      <c r="C275" s="306" t="s">
        <v>999</v>
      </c>
      <c r="D275" s="370" t="s">
        <v>1017</v>
      </c>
      <c r="E275" s="355" t="s">
        <v>1017</v>
      </c>
      <c r="F275" s="355" t="s">
        <v>1017</v>
      </c>
      <c r="G275" s="355" t="s">
        <v>1017</v>
      </c>
      <c r="H275" s="369" t="s">
        <v>1017</v>
      </c>
      <c r="I275" s="61"/>
      <c r="J275" s="333"/>
    </row>
    <row r="276" spans="1:10" s="66" customFormat="1" x14ac:dyDescent="0.25">
      <c r="A276" s="318" t="s">
        <v>664</v>
      </c>
      <c r="B276" s="286" t="s">
        <v>639</v>
      </c>
      <c r="C276" s="306" t="s">
        <v>999</v>
      </c>
      <c r="D276" s="370" t="s">
        <v>1017</v>
      </c>
      <c r="E276" s="355" t="s">
        <v>1017</v>
      </c>
      <c r="F276" s="355" t="s">
        <v>1017</v>
      </c>
      <c r="G276" s="355" t="s">
        <v>1017</v>
      </c>
      <c r="H276" s="369" t="s">
        <v>1017</v>
      </c>
      <c r="I276" s="61"/>
      <c r="J276" s="333"/>
    </row>
    <row r="277" spans="1:10" s="66" customFormat="1" x14ac:dyDescent="0.25">
      <c r="A277" s="318" t="s">
        <v>665</v>
      </c>
      <c r="B277" s="286" t="s">
        <v>206</v>
      </c>
      <c r="C277" s="306" t="s">
        <v>999</v>
      </c>
      <c r="D277" s="370" t="s">
        <v>1017</v>
      </c>
      <c r="E277" s="355" t="s">
        <v>1017</v>
      </c>
      <c r="F277" s="355" t="s">
        <v>1017</v>
      </c>
      <c r="G277" s="355" t="s">
        <v>1017</v>
      </c>
      <c r="H277" s="369" t="s">
        <v>1017</v>
      </c>
      <c r="I277" s="61"/>
      <c r="J277" s="333"/>
    </row>
    <row r="278" spans="1:10" s="66" customFormat="1" x14ac:dyDescent="0.25">
      <c r="A278" s="318" t="s">
        <v>666</v>
      </c>
      <c r="B278" s="287" t="s">
        <v>639</v>
      </c>
      <c r="C278" s="306" t="s">
        <v>999</v>
      </c>
      <c r="D278" s="370" t="s">
        <v>1017</v>
      </c>
      <c r="E278" s="355" t="s">
        <v>1017</v>
      </c>
      <c r="F278" s="355" t="s">
        <v>1017</v>
      </c>
      <c r="G278" s="355" t="s">
        <v>1017</v>
      </c>
      <c r="H278" s="369" t="s">
        <v>1017</v>
      </c>
      <c r="I278" s="61"/>
      <c r="J278" s="333"/>
    </row>
    <row r="279" spans="1:10" s="66" customFormat="1" x14ac:dyDescent="0.25">
      <c r="A279" s="318" t="s">
        <v>667</v>
      </c>
      <c r="B279" s="286" t="s">
        <v>207</v>
      </c>
      <c r="C279" s="306" t="s">
        <v>999</v>
      </c>
      <c r="D279" s="370" t="s">
        <v>1017</v>
      </c>
      <c r="E279" s="355" t="s">
        <v>1017</v>
      </c>
      <c r="F279" s="355" t="s">
        <v>1017</v>
      </c>
      <c r="G279" s="355" t="s">
        <v>1017</v>
      </c>
      <c r="H279" s="369" t="s">
        <v>1017</v>
      </c>
      <c r="I279" s="61"/>
      <c r="J279" s="333"/>
    </row>
    <row r="280" spans="1:10" s="66" customFormat="1" x14ac:dyDescent="0.25">
      <c r="A280" s="318" t="s">
        <v>668</v>
      </c>
      <c r="B280" s="287" t="s">
        <v>639</v>
      </c>
      <c r="C280" s="306" t="s">
        <v>999</v>
      </c>
      <c r="D280" s="370" t="s">
        <v>1017</v>
      </c>
      <c r="E280" s="355" t="s">
        <v>1017</v>
      </c>
      <c r="F280" s="355" t="s">
        <v>1017</v>
      </c>
      <c r="G280" s="355" t="s">
        <v>1017</v>
      </c>
      <c r="H280" s="369" t="s">
        <v>1017</v>
      </c>
      <c r="I280" s="61"/>
      <c r="J280" s="333"/>
    </row>
    <row r="281" spans="1:10" s="66" customFormat="1" x14ac:dyDescent="0.25">
      <c r="A281" s="318" t="s">
        <v>669</v>
      </c>
      <c r="B281" s="285" t="s">
        <v>670</v>
      </c>
      <c r="C281" s="306" t="s">
        <v>999</v>
      </c>
      <c r="D281" s="377">
        <v>1046.5406099999925</v>
      </c>
      <c r="E281" s="355">
        <f>E254-E265-E269-E271</f>
        <v>790.95773550000001</v>
      </c>
      <c r="F281" s="355">
        <f t="shared" ref="F281" si="68">E281-D281</f>
        <v>-255.5828744999925</v>
      </c>
      <c r="G281" s="299">
        <f t="shared" ref="G281" si="69">F281/D281</f>
        <v>-0.24421687229126668</v>
      </c>
      <c r="H281" s="369" t="s">
        <v>1017</v>
      </c>
      <c r="I281" s="61"/>
      <c r="J281" s="333"/>
    </row>
    <row r="282" spans="1:10" s="66" customFormat="1" x14ac:dyDescent="0.25">
      <c r="A282" s="318" t="s">
        <v>671</v>
      </c>
      <c r="B282" s="286" t="s">
        <v>639</v>
      </c>
      <c r="C282" s="306" t="s">
        <v>999</v>
      </c>
      <c r="D282" s="370" t="s">
        <v>1017</v>
      </c>
      <c r="E282" s="355" t="s">
        <v>1017</v>
      </c>
      <c r="F282" s="355" t="s">
        <v>1017</v>
      </c>
      <c r="G282" s="355" t="s">
        <v>1017</v>
      </c>
      <c r="H282" s="369" t="s">
        <v>1017</v>
      </c>
      <c r="I282" s="61"/>
      <c r="J282" s="333"/>
    </row>
    <row r="283" spans="1:10" s="66" customFormat="1" ht="126" x14ac:dyDescent="0.25">
      <c r="A283" s="318" t="s">
        <v>672</v>
      </c>
      <c r="B283" s="284" t="s">
        <v>673</v>
      </c>
      <c r="C283" s="306" t="s">
        <v>999</v>
      </c>
      <c r="D283" s="377">
        <v>2897.6571757550873</v>
      </c>
      <c r="E283" s="355">
        <v>4499.326</v>
      </c>
      <c r="F283" s="355">
        <f t="shared" ref="F283" si="70">E283-D283</f>
        <v>1601.6688242449127</v>
      </c>
      <c r="G283" s="299">
        <f t="shared" ref="G283" si="71">F283/D283</f>
        <v>0.55274614183009452</v>
      </c>
      <c r="H283" s="369" t="s">
        <v>1020</v>
      </c>
      <c r="I283" s="61"/>
      <c r="J283" s="333"/>
    </row>
    <row r="284" spans="1:10" s="66" customFormat="1" x14ac:dyDescent="0.25">
      <c r="A284" s="318" t="s">
        <v>674</v>
      </c>
      <c r="B284" s="285" t="s">
        <v>675</v>
      </c>
      <c r="C284" s="306" t="s">
        <v>999</v>
      </c>
      <c r="D284" s="370" t="s">
        <v>1017</v>
      </c>
      <c r="E284" s="355" t="s">
        <v>1017</v>
      </c>
      <c r="F284" s="355" t="s">
        <v>1017</v>
      </c>
      <c r="G284" s="355" t="s">
        <v>1017</v>
      </c>
      <c r="H284" s="369" t="s">
        <v>1017</v>
      </c>
      <c r="I284" s="61"/>
      <c r="J284" s="333"/>
    </row>
    <row r="285" spans="1:10" s="66" customFormat="1" x14ac:dyDescent="0.25">
      <c r="A285" s="318" t="s">
        <v>676</v>
      </c>
      <c r="B285" s="286" t="s">
        <v>639</v>
      </c>
      <c r="C285" s="306" t="s">
        <v>999</v>
      </c>
      <c r="D285" s="370" t="s">
        <v>1017</v>
      </c>
      <c r="E285" s="355" t="s">
        <v>1017</v>
      </c>
      <c r="F285" s="355" t="s">
        <v>1017</v>
      </c>
      <c r="G285" s="355" t="s">
        <v>1017</v>
      </c>
      <c r="H285" s="369" t="s">
        <v>1017</v>
      </c>
      <c r="I285" s="61"/>
      <c r="J285" s="333"/>
    </row>
    <row r="286" spans="1:10" s="66" customFormat="1" x14ac:dyDescent="0.25">
      <c r="A286" s="318" t="s">
        <v>677</v>
      </c>
      <c r="B286" s="285" t="s">
        <v>678</v>
      </c>
      <c r="C286" s="306" t="s">
        <v>999</v>
      </c>
      <c r="D286" s="377">
        <v>72.178263314997082</v>
      </c>
      <c r="E286" s="355">
        <v>15.965122600000001</v>
      </c>
      <c r="F286" s="355">
        <f t="shared" ref="F286" si="72">E286-D286</f>
        <v>-56.213140714997081</v>
      </c>
      <c r="G286" s="299">
        <f t="shared" ref="G286" si="73">F286/D286</f>
        <v>-0.7788098263001183</v>
      </c>
      <c r="H286" s="369" t="s">
        <v>1017</v>
      </c>
      <c r="I286" s="61"/>
      <c r="J286" s="333"/>
    </row>
    <row r="287" spans="1:10" s="66" customFormat="1" x14ac:dyDescent="0.25">
      <c r="A287" s="318" t="s">
        <v>679</v>
      </c>
      <c r="B287" s="286" t="s">
        <v>511</v>
      </c>
      <c r="C287" s="306" t="s">
        <v>999</v>
      </c>
      <c r="D287" s="370" t="s">
        <v>1017</v>
      </c>
      <c r="E287" s="355" t="s">
        <v>1017</v>
      </c>
      <c r="F287" s="355" t="s">
        <v>1017</v>
      </c>
      <c r="G287" s="355" t="s">
        <v>1017</v>
      </c>
      <c r="H287" s="369" t="s">
        <v>1017</v>
      </c>
      <c r="I287" s="61"/>
      <c r="J287" s="333"/>
    </row>
    <row r="288" spans="1:10" s="66" customFormat="1" x14ac:dyDescent="0.25">
      <c r="A288" s="318" t="s">
        <v>680</v>
      </c>
      <c r="B288" s="287" t="s">
        <v>639</v>
      </c>
      <c r="C288" s="306" t="s">
        <v>999</v>
      </c>
      <c r="D288" s="370" t="s">
        <v>1017</v>
      </c>
      <c r="E288" s="355" t="s">
        <v>1017</v>
      </c>
      <c r="F288" s="355" t="s">
        <v>1017</v>
      </c>
      <c r="G288" s="355" t="s">
        <v>1017</v>
      </c>
      <c r="H288" s="369" t="s">
        <v>1017</v>
      </c>
      <c r="I288" s="61"/>
      <c r="J288" s="333"/>
    </row>
    <row r="289" spans="1:10" s="66" customFormat="1" x14ac:dyDescent="0.25">
      <c r="A289" s="318" t="s">
        <v>681</v>
      </c>
      <c r="B289" s="286" t="s">
        <v>682</v>
      </c>
      <c r="C289" s="306" t="s">
        <v>999</v>
      </c>
      <c r="D289" s="370">
        <f>D286</f>
        <v>72.178263314997082</v>
      </c>
      <c r="E289" s="355">
        <f>E286</f>
        <v>15.965122600000001</v>
      </c>
      <c r="F289" s="355">
        <f t="shared" ref="F289" si="74">E289-D289</f>
        <v>-56.213140714997081</v>
      </c>
      <c r="G289" s="299">
        <v>0</v>
      </c>
      <c r="H289" s="369" t="s">
        <v>1017</v>
      </c>
      <c r="I289" s="61"/>
      <c r="J289" s="333"/>
    </row>
    <row r="290" spans="1:10" s="66" customFormat="1" x14ac:dyDescent="0.25">
      <c r="A290" s="318" t="s">
        <v>683</v>
      </c>
      <c r="B290" s="287" t="s">
        <v>639</v>
      </c>
      <c r="C290" s="306" t="s">
        <v>999</v>
      </c>
      <c r="D290" s="370" t="s">
        <v>1017</v>
      </c>
      <c r="E290" s="355" t="s">
        <v>1017</v>
      </c>
      <c r="F290" s="355" t="s">
        <v>1017</v>
      </c>
      <c r="G290" s="355" t="s">
        <v>1017</v>
      </c>
      <c r="H290" s="369" t="s">
        <v>1017</v>
      </c>
      <c r="I290" s="61"/>
      <c r="J290" s="333"/>
    </row>
    <row r="291" spans="1:10" s="66" customFormat="1" ht="31.5" x14ac:dyDescent="0.25">
      <c r="A291" s="318" t="s">
        <v>684</v>
      </c>
      <c r="B291" s="285" t="s">
        <v>685</v>
      </c>
      <c r="C291" s="306" t="s">
        <v>999</v>
      </c>
      <c r="D291" s="370" t="s">
        <v>1017</v>
      </c>
      <c r="E291" s="355" t="s">
        <v>1017</v>
      </c>
      <c r="F291" s="355" t="s">
        <v>1017</v>
      </c>
      <c r="G291" s="355" t="s">
        <v>1017</v>
      </c>
      <c r="H291" s="369" t="s">
        <v>1017</v>
      </c>
      <c r="I291" s="61"/>
      <c r="J291" s="334">
        <v>0</v>
      </c>
    </row>
    <row r="292" spans="1:10" s="66" customFormat="1" x14ac:dyDescent="0.25">
      <c r="A292" s="318" t="s">
        <v>686</v>
      </c>
      <c r="B292" s="286" t="s">
        <v>639</v>
      </c>
      <c r="C292" s="306" t="s">
        <v>999</v>
      </c>
      <c r="D292" s="370" t="s">
        <v>1017</v>
      </c>
      <c r="E292" s="355" t="s">
        <v>1017</v>
      </c>
      <c r="F292" s="355" t="s">
        <v>1017</v>
      </c>
      <c r="G292" s="355" t="s">
        <v>1017</v>
      </c>
      <c r="H292" s="369" t="s">
        <v>1017</v>
      </c>
      <c r="I292" s="61"/>
      <c r="J292" s="333"/>
    </row>
    <row r="293" spans="1:10" s="66" customFormat="1" x14ac:dyDescent="0.25">
      <c r="A293" s="318" t="s">
        <v>687</v>
      </c>
      <c r="B293" s="285" t="s">
        <v>688</v>
      </c>
      <c r="C293" s="306" t="s">
        <v>999</v>
      </c>
      <c r="D293" s="377">
        <v>117.13052974843234</v>
      </c>
      <c r="E293" s="355">
        <v>47.517835480000002</v>
      </c>
      <c r="F293" s="355">
        <f t="shared" ref="F293" si="75">E293-D293</f>
        <v>-69.612694268432335</v>
      </c>
      <c r="G293" s="299">
        <f t="shared" ref="G293" si="76">F293/D293</f>
        <v>-0.59431724946470688</v>
      </c>
      <c r="H293" s="369" t="s">
        <v>1017</v>
      </c>
      <c r="I293" s="61"/>
      <c r="J293" s="333"/>
    </row>
    <row r="294" spans="1:10" s="66" customFormat="1" x14ac:dyDescent="0.25">
      <c r="A294" s="318" t="s">
        <v>689</v>
      </c>
      <c r="B294" s="286" t="s">
        <v>639</v>
      </c>
      <c r="C294" s="306" t="s">
        <v>999</v>
      </c>
      <c r="D294" s="370" t="s">
        <v>1017</v>
      </c>
      <c r="E294" s="355" t="s">
        <v>1017</v>
      </c>
      <c r="F294" s="355" t="s">
        <v>1017</v>
      </c>
      <c r="G294" s="355" t="s">
        <v>1017</v>
      </c>
      <c r="H294" s="369" t="s">
        <v>1017</v>
      </c>
      <c r="I294" s="61"/>
      <c r="J294" s="333"/>
    </row>
    <row r="295" spans="1:10" s="66" customFormat="1" x14ac:dyDescent="0.25">
      <c r="A295" s="318" t="s">
        <v>690</v>
      </c>
      <c r="B295" s="285" t="s">
        <v>691</v>
      </c>
      <c r="C295" s="306" t="s">
        <v>999</v>
      </c>
      <c r="D295" s="377">
        <v>42.792999999999999</v>
      </c>
      <c r="E295" s="355">
        <v>46.933</v>
      </c>
      <c r="F295" s="355">
        <f t="shared" ref="F295" si="77">E295-D295</f>
        <v>4.1400000000000006</v>
      </c>
      <c r="G295" s="299">
        <f t="shared" ref="G295" si="78">F295/D295</f>
        <v>9.6744794709415105E-2</v>
      </c>
      <c r="H295" s="369" t="s">
        <v>1017</v>
      </c>
      <c r="I295" s="61"/>
      <c r="J295" s="333"/>
    </row>
    <row r="296" spans="1:10" s="66" customFormat="1" x14ac:dyDescent="0.25">
      <c r="A296" s="318" t="s">
        <v>692</v>
      </c>
      <c r="B296" s="286" t="s">
        <v>639</v>
      </c>
      <c r="C296" s="306" t="s">
        <v>999</v>
      </c>
      <c r="D296" s="370" t="s">
        <v>1017</v>
      </c>
      <c r="E296" s="355" t="s">
        <v>1017</v>
      </c>
      <c r="F296" s="355" t="s">
        <v>1017</v>
      </c>
      <c r="G296" s="355" t="s">
        <v>1017</v>
      </c>
      <c r="H296" s="369" t="s">
        <v>1017</v>
      </c>
      <c r="I296" s="61"/>
      <c r="J296" s="333"/>
    </row>
    <row r="297" spans="1:10" s="66" customFormat="1" x14ac:dyDescent="0.25">
      <c r="A297" s="318" t="s">
        <v>693</v>
      </c>
      <c r="B297" s="285" t="s">
        <v>694</v>
      </c>
      <c r="C297" s="306" t="s">
        <v>999</v>
      </c>
      <c r="D297" s="377">
        <v>125.19719197766429</v>
      </c>
      <c r="E297" s="355">
        <v>28.856999999999999</v>
      </c>
      <c r="F297" s="355">
        <f t="shared" ref="F297" si="79">E297-D297</f>
        <v>-96.34019197766429</v>
      </c>
      <c r="G297" s="299">
        <f t="shared" ref="G297" si="80">F297/D297</f>
        <v>-0.7695076100017626</v>
      </c>
      <c r="H297" s="369" t="s">
        <v>1017</v>
      </c>
      <c r="I297" s="61"/>
      <c r="J297" s="333"/>
    </row>
    <row r="298" spans="1:10" s="66" customFormat="1" x14ac:dyDescent="0.25">
      <c r="A298" s="318" t="s">
        <v>695</v>
      </c>
      <c r="B298" s="286" t="s">
        <v>639</v>
      </c>
      <c r="C298" s="306" t="s">
        <v>999</v>
      </c>
      <c r="D298" s="370" t="s">
        <v>1017</v>
      </c>
      <c r="E298" s="355" t="s">
        <v>1017</v>
      </c>
      <c r="F298" s="355" t="s">
        <v>1017</v>
      </c>
      <c r="G298" s="355" t="s">
        <v>1017</v>
      </c>
      <c r="H298" s="369" t="s">
        <v>1017</v>
      </c>
      <c r="I298" s="61"/>
      <c r="J298" s="333"/>
    </row>
    <row r="299" spans="1:10" s="66" customFormat="1" ht="31.5" x14ac:dyDescent="0.25">
      <c r="A299" s="318" t="s">
        <v>696</v>
      </c>
      <c r="B299" s="285" t="s">
        <v>697</v>
      </c>
      <c r="C299" s="306" t="s">
        <v>999</v>
      </c>
      <c r="D299" s="377">
        <v>150</v>
      </c>
      <c r="E299" s="355">
        <v>1357.4498443800003</v>
      </c>
      <c r="F299" s="355">
        <f t="shared" ref="F299" si="81">E299-D299</f>
        <v>1207.4498443800003</v>
      </c>
      <c r="G299" s="299">
        <f t="shared" ref="G299" si="82">F299/D299</f>
        <v>8.0496656292000015</v>
      </c>
      <c r="H299" s="369" t="s">
        <v>1019</v>
      </c>
      <c r="I299" s="61"/>
      <c r="J299" s="333"/>
    </row>
    <row r="300" spans="1:10" s="66" customFormat="1" x14ac:dyDescent="0.25">
      <c r="A300" s="318" t="s">
        <v>698</v>
      </c>
      <c r="B300" s="286" t="s">
        <v>639</v>
      </c>
      <c r="C300" s="306" t="s">
        <v>999</v>
      </c>
      <c r="D300" s="370" t="s">
        <v>1017</v>
      </c>
      <c r="E300" s="355" t="s">
        <v>1017</v>
      </c>
      <c r="F300" s="355" t="s">
        <v>1017</v>
      </c>
      <c r="G300" s="355" t="s">
        <v>1017</v>
      </c>
      <c r="H300" s="369" t="s">
        <v>1017</v>
      </c>
      <c r="I300" s="61"/>
      <c r="J300" s="333"/>
    </row>
    <row r="301" spans="1:10" s="66" customFormat="1" ht="79.5" customHeight="1" x14ac:dyDescent="0.25">
      <c r="A301" s="318" t="s">
        <v>699</v>
      </c>
      <c r="B301" s="285" t="s">
        <v>700</v>
      </c>
      <c r="C301" s="306" t="s">
        <v>999</v>
      </c>
      <c r="D301" s="377">
        <v>509.4956592015987</v>
      </c>
      <c r="E301" s="355">
        <v>1029.06</v>
      </c>
      <c r="F301" s="355">
        <f t="shared" ref="F301" si="83">E301-D301</f>
        <v>519.56434079840119</v>
      </c>
      <c r="G301" s="299">
        <f t="shared" ref="G301" si="84">F301/D301</f>
        <v>1.0197620557014766</v>
      </c>
      <c r="H301" s="369" t="s">
        <v>1030</v>
      </c>
      <c r="I301" s="61"/>
      <c r="J301" s="333"/>
    </row>
    <row r="302" spans="1:10" s="66" customFormat="1" x14ac:dyDescent="0.25">
      <c r="A302" s="318" t="s">
        <v>701</v>
      </c>
      <c r="B302" s="286" t="s">
        <v>639</v>
      </c>
      <c r="C302" s="306" t="s">
        <v>999</v>
      </c>
      <c r="D302" s="370" t="s">
        <v>1017</v>
      </c>
      <c r="E302" s="355" t="s">
        <v>1017</v>
      </c>
      <c r="F302" s="355" t="s">
        <v>1017</v>
      </c>
      <c r="G302" s="355" t="s">
        <v>1017</v>
      </c>
      <c r="H302" s="369" t="s">
        <v>1017</v>
      </c>
      <c r="I302" s="61"/>
      <c r="J302" s="333"/>
    </row>
    <row r="303" spans="1:10" s="66" customFormat="1" x14ac:dyDescent="0.25">
      <c r="A303" s="318" t="s">
        <v>702</v>
      </c>
      <c r="B303" s="285" t="s">
        <v>703</v>
      </c>
      <c r="C303" s="306" t="s">
        <v>999</v>
      </c>
      <c r="D303" s="377">
        <v>1880.862531512395</v>
      </c>
      <c r="E303" s="355">
        <f>E283-E286-E293-E295-E297-E299-E301</f>
        <v>1973.5431975400002</v>
      </c>
      <c r="F303" s="355">
        <f t="shared" ref="F303" si="85">E303-D303</f>
        <v>92.680666027605184</v>
      </c>
      <c r="G303" s="299">
        <f t="shared" ref="G303" si="86">F303/D303</f>
        <v>4.9275619283606541E-2</v>
      </c>
      <c r="H303" s="369" t="s">
        <v>1017</v>
      </c>
      <c r="I303" s="61"/>
      <c r="J303" s="333"/>
    </row>
    <row r="304" spans="1:10" s="66" customFormat="1" x14ac:dyDescent="0.25">
      <c r="A304" s="318" t="s">
        <v>704</v>
      </c>
      <c r="B304" s="286" t="s">
        <v>639</v>
      </c>
      <c r="C304" s="306" t="s">
        <v>999</v>
      </c>
      <c r="D304" s="384" t="s">
        <v>1017</v>
      </c>
      <c r="E304" s="385" t="s">
        <v>1017</v>
      </c>
      <c r="F304" s="355" t="s">
        <v>1017</v>
      </c>
      <c r="G304" s="355" t="s">
        <v>1017</v>
      </c>
      <c r="H304" s="369" t="s">
        <v>1017</v>
      </c>
      <c r="I304" s="61"/>
      <c r="J304" s="333"/>
    </row>
    <row r="305" spans="1:10" s="66" customFormat="1" ht="31.5" x14ac:dyDescent="0.25">
      <c r="A305" s="318" t="s">
        <v>705</v>
      </c>
      <c r="B305" s="284" t="s">
        <v>706</v>
      </c>
      <c r="C305" s="306" t="s">
        <v>8</v>
      </c>
      <c r="D305" s="299">
        <v>0.95164180995573922</v>
      </c>
      <c r="E305" s="299">
        <f>E167/(E23*1.2)</f>
        <v>1.2542415603279966</v>
      </c>
      <c r="F305" s="299">
        <f t="shared" ref="F305" si="87">E305-D305</f>
        <v>0.30259975037225739</v>
      </c>
      <c r="G305" s="299">
        <f t="shared" ref="G305" si="88">F305/D305</f>
        <v>0.31797651932330639</v>
      </c>
      <c r="H305" s="369" t="s">
        <v>1017</v>
      </c>
      <c r="I305" s="61"/>
      <c r="J305" s="333"/>
    </row>
    <row r="306" spans="1:10" s="66" customFormat="1" x14ac:dyDescent="0.25">
      <c r="A306" s="318" t="s">
        <v>707</v>
      </c>
      <c r="B306" s="285" t="s">
        <v>708</v>
      </c>
      <c r="C306" s="306" t="s">
        <v>8</v>
      </c>
      <c r="D306" s="370" t="s">
        <v>1017</v>
      </c>
      <c r="E306" s="355" t="s">
        <v>1017</v>
      </c>
      <c r="F306" s="355" t="s">
        <v>1017</v>
      </c>
      <c r="G306" s="355" t="s">
        <v>1017</v>
      </c>
      <c r="H306" s="369" t="s">
        <v>1017</v>
      </c>
      <c r="I306" s="61"/>
      <c r="J306" s="333"/>
    </row>
    <row r="307" spans="1:10" s="66" customFormat="1" ht="31.5" x14ac:dyDescent="0.25">
      <c r="A307" s="318" t="s">
        <v>709</v>
      </c>
      <c r="B307" s="285" t="s">
        <v>710</v>
      </c>
      <c r="C307" s="306" t="s">
        <v>8</v>
      </c>
      <c r="D307" s="370" t="s">
        <v>1017</v>
      </c>
      <c r="E307" s="355" t="s">
        <v>1017</v>
      </c>
      <c r="F307" s="355" t="s">
        <v>1017</v>
      </c>
      <c r="G307" s="355" t="s">
        <v>1017</v>
      </c>
      <c r="H307" s="369" t="s">
        <v>1017</v>
      </c>
      <c r="I307" s="61"/>
      <c r="J307" s="333"/>
    </row>
    <row r="308" spans="1:10" s="66" customFormat="1" ht="31.5" x14ac:dyDescent="0.25">
      <c r="A308" s="318" t="s">
        <v>711</v>
      </c>
      <c r="B308" s="285" t="s">
        <v>712</v>
      </c>
      <c r="C308" s="306" t="s">
        <v>8</v>
      </c>
      <c r="D308" s="370" t="s">
        <v>1017</v>
      </c>
      <c r="E308" s="355" t="s">
        <v>1017</v>
      </c>
      <c r="F308" s="355" t="s">
        <v>1017</v>
      </c>
      <c r="G308" s="355" t="s">
        <v>1017</v>
      </c>
      <c r="H308" s="369" t="s">
        <v>1017</v>
      </c>
      <c r="I308" s="61"/>
      <c r="J308" s="333"/>
    </row>
    <row r="309" spans="1:10" s="66" customFormat="1" ht="31.5" x14ac:dyDescent="0.25">
      <c r="A309" s="318" t="s">
        <v>713</v>
      </c>
      <c r="B309" s="285" t="s">
        <v>714</v>
      </c>
      <c r="C309" s="306" t="s">
        <v>8</v>
      </c>
      <c r="D309" s="370" t="s">
        <v>1017</v>
      </c>
      <c r="E309" s="355" t="s">
        <v>1017</v>
      </c>
      <c r="F309" s="355" t="s">
        <v>1017</v>
      </c>
      <c r="G309" s="355" t="s">
        <v>1017</v>
      </c>
      <c r="H309" s="369" t="s">
        <v>1017</v>
      </c>
      <c r="I309" s="61"/>
      <c r="J309" s="333"/>
    </row>
    <row r="310" spans="1:10" s="66" customFormat="1" x14ac:dyDescent="0.25">
      <c r="A310" s="318" t="s">
        <v>715</v>
      </c>
      <c r="B310" s="288" t="s">
        <v>716</v>
      </c>
      <c r="C310" s="306" t="s">
        <v>8</v>
      </c>
      <c r="D310" s="370" t="s">
        <v>1017</v>
      </c>
      <c r="E310" s="355" t="s">
        <v>1017</v>
      </c>
      <c r="F310" s="355" t="s">
        <v>1017</v>
      </c>
      <c r="G310" s="355" t="s">
        <v>1017</v>
      </c>
      <c r="H310" s="369" t="s">
        <v>1017</v>
      </c>
      <c r="I310" s="61"/>
      <c r="J310" s="333"/>
    </row>
    <row r="311" spans="1:10" s="66" customFormat="1" x14ac:dyDescent="0.25">
      <c r="A311" s="318" t="s">
        <v>717</v>
      </c>
      <c r="B311" s="288" t="s">
        <v>718</v>
      </c>
      <c r="C311" s="306" t="s">
        <v>8</v>
      </c>
      <c r="D311" s="386">
        <v>0.99596214666899829</v>
      </c>
      <c r="E311" s="386">
        <f>E173/(E29*1.2)</f>
        <v>1.0438749077467808</v>
      </c>
      <c r="F311" s="299">
        <f t="shared" ref="F311" si="89">E311-D311</f>
        <v>4.7912761077782529E-2</v>
      </c>
      <c r="G311" s="299">
        <f t="shared" ref="G311" si="90">F311/D311</f>
        <v>4.8107010128875943E-2</v>
      </c>
      <c r="H311" s="369" t="s">
        <v>1017</v>
      </c>
      <c r="I311" s="61"/>
      <c r="J311" s="333"/>
    </row>
    <row r="312" spans="1:10" s="66" customFormat="1" x14ac:dyDescent="0.25">
      <c r="A312" s="318" t="s">
        <v>719</v>
      </c>
      <c r="B312" s="288" t="s">
        <v>720</v>
      </c>
      <c r="C312" s="306" t="s">
        <v>8</v>
      </c>
      <c r="D312" s="370" t="s">
        <v>1017</v>
      </c>
      <c r="E312" s="355" t="s">
        <v>1017</v>
      </c>
      <c r="F312" s="355" t="s">
        <v>1017</v>
      </c>
      <c r="G312" s="355" t="s">
        <v>1017</v>
      </c>
      <c r="H312" s="369" t="s">
        <v>1017</v>
      </c>
      <c r="I312" s="61"/>
      <c r="J312" s="333"/>
    </row>
    <row r="313" spans="1:10" s="66" customFormat="1" ht="94.5" x14ac:dyDescent="0.25">
      <c r="A313" s="318" t="s">
        <v>721</v>
      </c>
      <c r="B313" s="288" t="s">
        <v>722</v>
      </c>
      <c r="C313" s="306" t="s">
        <v>8</v>
      </c>
      <c r="D313" s="299">
        <v>0.99</v>
      </c>
      <c r="E313" s="355" t="s">
        <v>1017</v>
      </c>
      <c r="F313" s="355" t="s">
        <v>1017</v>
      </c>
      <c r="G313" s="355" t="s">
        <v>1017</v>
      </c>
      <c r="H313" s="387" t="s">
        <v>1033</v>
      </c>
      <c r="I313" s="61"/>
      <c r="J313" s="333"/>
    </row>
    <row r="314" spans="1:10" s="66" customFormat="1" x14ac:dyDescent="0.25">
      <c r="A314" s="318" t="s">
        <v>723</v>
      </c>
      <c r="B314" s="288" t="s">
        <v>724</v>
      </c>
      <c r="C314" s="306" t="s">
        <v>8</v>
      </c>
      <c r="D314" s="370" t="s">
        <v>1017</v>
      </c>
      <c r="E314" s="355" t="s">
        <v>1017</v>
      </c>
      <c r="F314" s="355" t="s">
        <v>1017</v>
      </c>
      <c r="G314" s="355" t="s">
        <v>1017</v>
      </c>
      <c r="H314" s="388" t="s">
        <v>1017</v>
      </c>
      <c r="I314" s="61"/>
      <c r="J314" s="333"/>
    </row>
    <row r="315" spans="1:10" s="66" customFormat="1" ht="31.5" x14ac:dyDescent="0.25">
      <c r="A315" s="318" t="s">
        <v>725</v>
      </c>
      <c r="B315" s="285" t="s">
        <v>726</v>
      </c>
      <c r="C315" s="306" t="s">
        <v>8</v>
      </c>
      <c r="D315" s="370" t="s">
        <v>1017</v>
      </c>
      <c r="E315" s="355" t="s">
        <v>1017</v>
      </c>
      <c r="F315" s="355" t="s">
        <v>1017</v>
      </c>
      <c r="G315" s="355" t="s">
        <v>1017</v>
      </c>
      <c r="H315" s="388" t="s">
        <v>1017</v>
      </c>
      <c r="I315" s="61"/>
      <c r="J315" s="333"/>
    </row>
    <row r="316" spans="1:10" s="66" customFormat="1" x14ac:dyDescent="0.25">
      <c r="A316" s="318" t="s">
        <v>727</v>
      </c>
      <c r="B316" s="289" t="s">
        <v>206</v>
      </c>
      <c r="C316" s="306" t="s">
        <v>8</v>
      </c>
      <c r="D316" s="370" t="s">
        <v>1017</v>
      </c>
      <c r="E316" s="355" t="s">
        <v>1017</v>
      </c>
      <c r="F316" s="355" t="s">
        <v>1017</v>
      </c>
      <c r="G316" s="355" t="s">
        <v>1017</v>
      </c>
      <c r="H316" s="369" t="s">
        <v>1017</v>
      </c>
      <c r="I316" s="61"/>
      <c r="J316" s="333"/>
    </row>
    <row r="317" spans="1:10" s="66" customFormat="1" ht="16.5" thickBot="1" x14ac:dyDescent="0.3">
      <c r="A317" s="321" t="s">
        <v>728</v>
      </c>
      <c r="B317" s="290" t="s">
        <v>207</v>
      </c>
      <c r="C317" s="307" t="s">
        <v>8</v>
      </c>
      <c r="D317" s="370" t="s">
        <v>1017</v>
      </c>
      <c r="E317" s="355" t="s">
        <v>1017</v>
      </c>
      <c r="F317" s="355" t="s">
        <v>1017</v>
      </c>
      <c r="G317" s="355" t="s">
        <v>1017</v>
      </c>
      <c r="H317" s="372" t="s">
        <v>1017</v>
      </c>
      <c r="I317" s="61"/>
      <c r="J317" s="333"/>
    </row>
    <row r="318" spans="1:10" s="66" customFormat="1" ht="16.5" thickBot="1" x14ac:dyDescent="0.3">
      <c r="A318" s="583" t="s">
        <v>729</v>
      </c>
      <c r="B318" s="584"/>
      <c r="C318" s="584"/>
      <c r="D318" s="584"/>
      <c r="E318" s="584"/>
      <c r="F318" s="584"/>
      <c r="G318" s="584"/>
      <c r="H318" s="585"/>
      <c r="I318" s="61"/>
      <c r="J318" s="333"/>
    </row>
    <row r="319" spans="1:10" ht="16.5" customHeight="1" x14ac:dyDescent="0.25">
      <c r="A319" s="322" t="s">
        <v>730</v>
      </c>
      <c r="B319" s="281" t="s">
        <v>731</v>
      </c>
      <c r="C319" s="323" t="s">
        <v>476</v>
      </c>
      <c r="D319" s="389" t="s">
        <v>732</v>
      </c>
      <c r="E319" s="389" t="s">
        <v>732</v>
      </c>
      <c r="F319" s="389" t="s">
        <v>732</v>
      </c>
      <c r="G319" s="389" t="s">
        <v>732</v>
      </c>
      <c r="H319" s="368" t="s">
        <v>732</v>
      </c>
    </row>
    <row r="320" spans="1:10" x14ac:dyDescent="0.25">
      <c r="A320" s="318" t="s">
        <v>733</v>
      </c>
      <c r="B320" s="284" t="s">
        <v>734</v>
      </c>
      <c r="C320" s="306" t="s">
        <v>1</v>
      </c>
      <c r="D320" s="390" t="s">
        <v>1017</v>
      </c>
      <c r="E320" s="389" t="s">
        <v>1017</v>
      </c>
      <c r="F320" s="389" t="s">
        <v>1017</v>
      </c>
      <c r="G320" s="389" t="s">
        <v>1017</v>
      </c>
      <c r="H320" s="369" t="s">
        <v>1017</v>
      </c>
      <c r="J320" s="335" t="s">
        <v>732</v>
      </c>
    </row>
    <row r="321" spans="1:10" x14ac:dyDescent="0.25">
      <c r="A321" s="318" t="s">
        <v>735</v>
      </c>
      <c r="B321" s="284" t="s">
        <v>736</v>
      </c>
      <c r="C321" s="306" t="s">
        <v>737</v>
      </c>
      <c r="D321" s="390" t="s">
        <v>1017</v>
      </c>
      <c r="E321" s="389" t="s">
        <v>1017</v>
      </c>
      <c r="F321" s="389" t="s">
        <v>1017</v>
      </c>
      <c r="G321" s="389" t="s">
        <v>1017</v>
      </c>
      <c r="H321" s="369" t="s">
        <v>1017</v>
      </c>
      <c r="J321" s="335" t="s">
        <v>732</v>
      </c>
    </row>
    <row r="322" spans="1:10" x14ac:dyDescent="0.25">
      <c r="A322" s="318" t="s">
        <v>738</v>
      </c>
      <c r="B322" s="284" t="s">
        <v>739</v>
      </c>
      <c r="C322" s="306" t="s">
        <v>1</v>
      </c>
      <c r="D322" s="390" t="s">
        <v>1017</v>
      </c>
      <c r="E322" s="389" t="s">
        <v>1017</v>
      </c>
      <c r="F322" s="389" t="s">
        <v>1017</v>
      </c>
      <c r="G322" s="389" t="s">
        <v>1017</v>
      </c>
      <c r="H322" s="369" t="s">
        <v>1017</v>
      </c>
      <c r="J322" s="335" t="s">
        <v>732</v>
      </c>
    </row>
    <row r="323" spans="1:10" x14ac:dyDescent="0.25">
      <c r="A323" s="318" t="s">
        <v>740</v>
      </c>
      <c r="B323" s="284" t="s">
        <v>741</v>
      </c>
      <c r="C323" s="306" t="s">
        <v>737</v>
      </c>
      <c r="D323" s="390" t="s">
        <v>1017</v>
      </c>
      <c r="E323" s="389" t="s">
        <v>1017</v>
      </c>
      <c r="F323" s="389" t="s">
        <v>1017</v>
      </c>
      <c r="G323" s="389" t="s">
        <v>1017</v>
      </c>
      <c r="H323" s="369" t="s">
        <v>1017</v>
      </c>
      <c r="J323" s="335" t="s">
        <v>732</v>
      </c>
    </row>
    <row r="324" spans="1:10" x14ac:dyDescent="0.25">
      <c r="A324" s="318" t="s">
        <v>742</v>
      </c>
      <c r="B324" s="284" t="s">
        <v>743</v>
      </c>
      <c r="C324" s="306" t="s">
        <v>744</v>
      </c>
      <c r="D324" s="390" t="s">
        <v>1017</v>
      </c>
      <c r="E324" s="389" t="s">
        <v>1017</v>
      </c>
      <c r="F324" s="389" t="s">
        <v>1017</v>
      </c>
      <c r="G324" s="389" t="s">
        <v>1017</v>
      </c>
      <c r="H324" s="369" t="s">
        <v>1017</v>
      </c>
      <c r="J324" s="335" t="s">
        <v>732</v>
      </c>
    </row>
    <row r="325" spans="1:10" x14ac:dyDescent="0.25">
      <c r="A325" s="318" t="s">
        <v>745</v>
      </c>
      <c r="B325" s="284" t="s">
        <v>746</v>
      </c>
      <c r="C325" s="306" t="s">
        <v>476</v>
      </c>
      <c r="D325" s="390" t="s">
        <v>732</v>
      </c>
      <c r="E325" s="389" t="s">
        <v>732</v>
      </c>
      <c r="F325" s="389" t="s">
        <v>732</v>
      </c>
      <c r="G325" s="389" t="s">
        <v>732</v>
      </c>
      <c r="H325" s="369" t="s">
        <v>732</v>
      </c>
    </row>
    <row r="326" spans="1:10" x14ac:dyDescent="0.25">
      <c r="A326" s="318" t="s">
        <v>747</v>
      </c>
      <c r="B326" s="285" t="s">
        <v>748</v>
      </c>
      <c r="C326" s="306" t="s">
        <v>744</v>
      </c>
      <c r="D326" s="390" t="s">
        <v>1017</v>
      </c>
      <c r="E326" s="389" t="s">
        <v>1017</v>
      </c>
      <c r="F326" s="389" t="s">
        <v>1017</v>
      </c>
      <c r="G326" s="389" t="s">
        <v>1017</v>
      </c>
      <c r="H326" s="369" t="s">
        <v>1017</v>
      </c>
      <c r="J326" s="335" t="s">
        <v>732</v>
      </c>
    </row>
    <row r="327" spans="1:10" x14ac:dyDescent="0.25">
      <c r="A327" s="318" t="s">
        <v>749</v>
      </c>
      <c r="B327" s="285" t="s">
        <v>750</v>
      </c>
      <c r="C327" s="306" t="s">
        <v>751</v>
      </c>
      <c r="D327" s="390" t="s">
        <v>1017</v>
      </c>
      <c r="E327" s="389" t="s">
        <v>1017</v>
      </c>
      <c r="F327" s="389" t="s">
        <v>1017</v>
      </c>
      <c r="G327" s="389" t="s">
        <v>1017</v>
      </c>
      <c r="H327" s="369" t="s">
        <v>1017</v>
      </c>
      <c r="J327" s="335" t="s">
        <v>732</v>
      </c>
    </row>
    <row r="328" spans="1:10" x14ac:dyDescent="0.25">
      <c r="A328" s="318" t="s">
        <v>752</v>
      </c>
      <c r="B328" s="284" t="s">
        <v>753</v>
      </c>
      <c r="C328" s="306" t="s">
        <v>476</v>
      </c>
      <c r="D328" s="390" t="s">
        <v>732</v>
      </c>
      <c r="E328" s="389" t="s">
        <v>732</v>
      </c>
      <c r="F328" s="389" t="s">
        <v>732</v>
      </c>
      <c r="G328" s="389" t="s">
        <v>732</v>
      </c>
      <c r="H328" s="369" t="s">
        <v>732</v>
      </c>
    </row>
    <row r="329" spans="1:10" x14ac:dyDescent="0.25">
      <c r="A329" s="318" t="s">
        <v>754</v>
      </c>
      <c r="B329" s="285" t="s">
        <v>748</v>
      </c>
      <c r="C329" s="306" t="s">
        <v>744</v>
      </c>
      <c r="D329" s="390" t="s">
        <v>1017</v>
      </c>
      <c r="E329" s="389" t="s">
        <v>1017</v>
      </c>
      <c r="F329" s="389" t="s">
        <v>1017</v>
      </c>
      <c r="G329" s="389" t="s">
        <v>1017</v>
      </c>
      <c r="H329" s="369" t="s">
        <v>1017</v>
      </c>
      <c r="J329" s="335" t="s">
        <v>732</v>
      </c>
    </row>
    <row r="330" spans="1:10" x14ac:dyDescent="0.25">
      <c r="A330" s="318" t="s">
        <v>755</v>
      </c>
      <c r="B330" s="285" t="s">
        <v>756</v>
      </c>
      <c r="C330" s="306" t="s">
        <v>1</v>
      </c>
      <c r="D330" s="390" t="s">
        <v>1017</v>
      </c>
      <c r="E330" s="389" t="s">
        <v>1017</v>
      </c>
      <c r="F330" s="389" t="s">
        <v>1017</v>
      </c>
      <c r="G330" s="389" t="s">
        <v>1017</v>
      </c>
      <c r="H330" s="369" t="s">
        <v>1017</v>
      </c>
      <c r="J330" s="335" t="s">
        <v>732</v>
      </c>
    </row>
    <row r="331" spans="1:10" x14ac:dyDescent="0.25">
      <c r="A331" s="318" t="s">
        <v>757</v>
      </c>
      <c r="B331" s="285" t="s">
        <v>750</v>
      </c>
      <c r="C331" s="306" t="s">
        <v>751</v>
      </c>
      <c r="D331" s="390" t="s">
        <v>1017</v>
      </c>
      <c r="E331" s="389" t="s">
        <v>1017</v>
      </c>
      <c r="F331" s="389" t="s">
        <v>1017</v>
      </c>
      <c r="G331" s="389" t="s">
        <v>1017</v>
      </c>
      <c r="H331" s="369" t="s">
        <v>1017</v>
      </c>
      <c r="J331" s="335" t="s">
        <v>732</v>
      </c>
    </row>
    <row r="332" spans="1:10" x14ac:dyDescent="0.25">
      <c r="A332" s="318" t="s">
        <v>758</v>
      </c>
      <c r="B332" s="284" t="s">
        <v>759</v>
      </c>
      <c r="C332" s="306" t="s">
        <v>476</v>
      </c>
      <c r="D332" s="390" t="s">
        <v>732</v>
      </c>
      <c r="E332" s="389" t="s">
        <v>732</v>
      </c>
      <c r="F332" s="389" t="s">
        <v>732</v>
      </c>
      <c r="G332" s="389" t="s">
        <v>732</v>
      </c>
      <c r="H332" s="369" t="s">
        <v>732</v>
      </c>
    </row>
    <row r="333" spans="1:10" x14ac:dyDescent="0.25">
      <c r="A333" s="318" t="s">
        <v>760</v>
      </c>
      <c r="B333" s="285" t="s">
        <v>748</v>
      </c>
      <c r="C333" s="306" t="s">
        <v>744</v>
      </c>
      <c r="D333" s="390" t="s">
        <v>1017</v>
      </c>
      <c r="E333" s="389" t="s">
        <v>1017</v>
      </c>
      <c r="F333" s="389" t="s">
        <v>1017</v>
      </c>
      <c r="G333" s="389" t="s">
        <v>1017</v>
      </c>
      <c r="H333" s="369" t="s">
        <v>1017</v>
      </c>
      <c r="J333" s="335" t="s">
        <v>732</v>
      </c>
    </row>
    <row r="334" spans="1:10" x14ac:dyDescent="0.25">
      <c r="A334" s="318" t="s">
        <v>761</v>
      </c>
      <c r="B334" s="285" t="s">
        <v>750</v>
      </c>
      <c r="C334" s="306" t="s">
        <v>751</v>
      </c>
      <c r="D334" s="390" t="s">
        <v>1017</v>
      </c>
      <c r="E334" s="389" t="s">
        <v>1017</v>
      </c>
      <c r="F334" s="389" t="s">
        <v>1017</v>
      </c>
      <c r="G334" s="389" t="s">
        <v>1017</v>
      </c>
      <c r="H334" s="369" t="s">
        <v>1017</v>
      </c>
      <c r="J334" s="335" t="s">
        <v>732</v>
      </c>
    </row>
    <row r="335" spans="1:10" x14ac:dyDescent="0.25">
      <c r="A335" s="318" t="s">
        <v>762</v>
      </c>
      <c r="B335" s="284" t="s">
        <v>763</v>
      </c>
      <c r="C335" s="306" t="s">
        <v>476</v>
      </c>
      <c r="D335" s="390" t="s">
        <v>732</v>
      </c>
      <c r="E335" s="389" t="s">
        <v>732</v>
      </c>
      <c r="F335" s="389" t="s">
        <v>732</v>
      </c>
      <c r="G335" s="389" t="s">
        <v>732</v>
      </c>
      <c r="H335" s="369" t="s">
        <v>732</v>
      </c>
    </row>
    <row r="336" spans="1:10" x14ac:dyDescent="0.25">
      <c r="A336" s="318" t="s">
        <v>764</v>
      </c>
      <c r="B336" s="285" t="s">
        <v>748</v>
      </c>
      <c r="C336" s="306" t="s">
        <v>744</v>
      </c>
      <c r="D336" s="390" t="s">
        <v>1017</v>
      </c>
      <c r="E336" s="389" t="s">
        <v>1017</v>
      </c>
      <c r="F336" s="389" t="s">
        <v>1017</v>
      </c>
      <c r="G336" s="389" t="s">
        <v>1017</v>
      </c>
      <c r="H336" s="369" t="s">
        <v>1017</v>
      </c>
      <c r="J336" s="335" t="s">
        <v>732</v>
      </c>
    </row>
    <row r="337" spans="1:10" x14ac:dyDescent="0.25">
      <c r="A337" s="318" t="s">
        <v>765</v>
      </c>
      <c r="B337" s="285" t="s">
        <v>756</v>
      </c>
      <c r="C337" s="306" t="s">
        <v>1</v>
      </c>
      <c r="D337" s="390" t="s">
        <v>1017</v>
      </c>
      <c r="E337" s="389" t="s">
        <v>1017</v>
      </c>
      <c r="F337" s="389" t="s">
        <v>1017</v>
      </c>
      <c r="G337" s="389" t="s">
        <v>1017</v>
      </c>
      <c r="H337" s="369" t="s">
        <v>1017</v>
      </c>
      <c r="J337" s="335" t="s">
        <v>732</v>
      </c>
    </row>
    <row r="338" spans="1:10" x14ac:dyDescent="0.25">
      <c r="A338" s="318" t="s">
        <v>766</v>
      </c>
      <c r="B338" s="285" t="s">
        <v>750</v>
      </c>
      <c r="C338" s="306" t="s">
        <v>751</v>
      </c>
      <c r="D338" s="390" t="s">
        <v>1017</v>
      </c>
      <c r="E338" s="389" t="s">
        <v>1017</v>
      </c>
      <c r="F338" s="389" t="s">
        <v>1017</v>
      </c>
      <c r="G338" s="389" t="s">
        <v>1017</v>
      </c>
      <c r="H338" s="369" t="s">
        <v>1017</v>
      </c>
      <c r="J338" s="335" t="s">
        <v>732</v>
      </c>
    </row>
    <row r="339" spans="1:10" x14ac:dyDescent="0.25">
      <c r="A339" s="322" t="s">
        <v>767</v>
      </c>
      <c r="B339" s="281" t="s">
        <v>768</v>
      </c>
      <c r="C339" s="323" t="s">
        <v>476</v>
      </c>
      <c r="D339" s="390" t="s">
        <v>732</v>
      </c>
      <c r="E339" s="389" t="s">
        <v>732</v>
      </c>
      <c r="F339" s="389" t="s">
        <v>732</v>
      </c>
      <c r="G339" s="389" t="s">
        <v>732</v>
      </c>
      <c r="H339" s="368" t="s">
        <v>732</v>
      </c>
    </row>
    <row r="340" spans="1:10" x14ac:dyDescent="0.25">
      <c r="A340" s="318" t="s">
        <v>769</v>
      </c>
      <c r="B340" s="284" t="s">
        <v>770</v>
      </c>
      <c r="C340" s="306" t="s">
        <v>744</v>
      </c>
      <c r="D340" s="390">
        <v>3598.3030450000001</v>
      </c>
      <c r="E340" s="300">
        <v>989.83514799999989</v>
      </c>
      <c r="F340" s="300">
        <f t="shared" ref="F340" si="91">E340-D340</f>
        <v>-2608.4678970000004</v>
      </c>
      <c r="G340" s="299">
        <f t="shared" ref="G340" si="92">E340/D340-1</f>
        <v>-0.72491612417819584</v>
      </c>
      <c r="H340" s="369" t="s">
        <v>1017</v>
      </c>
    </row>
    <row r="341" spans="1:10" ht="31.5" x14ac:dyDescent="0.25">
      <c r="A341" s="318" t="s">
        <v>771</v>
      </c>
      <c r="B341" s="285" t="s">
        <v>772</v>
      </c>
      <c r="C341" s="306" t="s">
        <v>744</v>
      </c>
      <c r="D341" s="390">
        <v>0</v>
      </c>
      <c r="E341" s="300">
        <v>0</v>
      </c>
      <c r="F341" s="300">
        <f t="shared" ref="F341" si="93">E341-D341</f>
        <v>0</v>
      </c>
      <c r="G341" s="299">
        <v>0</v>
      </c>
      <c r="H341" s="369" t="s">
        <v>1017</v>
      </c>
      <c r="J341" s="335">
        <v>0</v>
      </c>
    </row>
    <row r="342" spans="1:10" x14ac:dyDescent="0.25">
      <c r="A342" s="318" t="s">
        <v>773</v>
      </c>
      <c r="B342" s="289" t="s">
        <v>774</v>
      </c>
      <c r="C342" s="306" t="s">
        <v>744</v>
      </c>
      <c r="D342" s="391">
        <v>0</v>
      </c>
      <c r="E342" s="354">
        <v>0</v>
      </c>
      <c r="F342" s="355">
        <v>0</v>
      </c>
      <c r="G342" s="299">
        <v>0</v>
      </c>
      <c r="H342" s="369" t="s">
        <v>1017</v>
      </c>
      <c r="J342" s="335">
        <v>0</v>
      </c>
    </row>
    <row r="343" spans="1:10" x14ac:dyDescent="0.25">
      <c r="A343" s="318" t="s">
        <v>775</v>
      </c>
      <c r="B343" s="289" t="s">
        <v>776</v>
      </c>
      <c r="C343" s="306" t="s">
        <v>744</v>
      </c>
      <c r="D343" s="390">
        <v>3598.3030450000001</v>
      </c>
      <c r="E343" s="300">
        <f>E340</f>
        <v>989.83514799999989</v>
      </c>
      <c r="F343" s="300">
        <f t="shared" ref="F343:F345" si="94">E343-D343</f>
        <v>-2608.4678970000004</v>
      </c>
      <c r="G343" s="299">
        <f t="shared" ref="G343:G345" si="95">E343/D343-1</f>
        <v>-0.72491612417819584</v>
      </c>
      <c r="H343" s="369" t="s">
        <v>1017</v>
      </c>
    </row>
    <row r="344" spans="1:10" x14ac:dyDescent="0.25">
      <c r="A344" s="318" t="s">
        <v>777</v>
      </c>
      <c r="B344" s="284" t="s">
        <v>778</v>
      </c>
      <c r="C344" s="306" t="s">
        <v>744</v>
      </c>
      <c r="D344" s="392">
        <v>510.14499999999998</v>
      </c>
      <c r="E344" s="300">
        <v>135.83249799999999</v>
      </c>
      <c r="F344" s="300">
        <f t="shared" si="94"/>
        <v>-374.31250199999999</v>
      </c>
      <c r="G344" s="299">
        <f t="shared" si="95"/>
        <v>-0.73373747071910933</v>
      </c>
      <c r="H344" s="369" t="s">
        <v>1017</v>
      </c>
    </row>
    <row r="345" spans="1:10" x14ac:dyDescent="0.25">
      <c r="A345" s="318" t="s">
        <v>779</v>
      </c>
      <c r="B345" s="284" t="s">
        <v>780</v>
      </c>
      <c r="C345" s="306" t="s">
        <v>1</v>
      </c>
      <c r="D345" s="392">
        <v>527.86157418988705</v>
      </c>
      <c r="E345" s="393">
        <v>604.50400000000002</v>
      </c>
      <c r="F345" s="300">
        <f t="shared" si="94"/>
        <v>76.642425810112968</v>
      </c>
      <c r="G345" s="299">
        <f t="shared" si="95"/>
        <v>0.14519417505950627</v>
      </c>
      <c r="H345" s="369" t="s">
        <v>1017</v>
      </c>
    </row>
    <row r="346" spans="1:10" ht="31.5" x14ac:dyDescent="0.25">
      <c r="A346" s="318" t="s">
        <v>781</v>
      </c>
      <c r="B346" s="285" t="s">
        <v>782</v>
      </c>
      <c r="C346" s="306" t="s">
        <v>1</v>
      </c>
      <c r="D346" s="390">
        <v>0</v>
      </c>
      <c r="E346" s="394">
        <v>0</v>
      </c>
      <c r="F346" s="300">
        <v>0</v>
      </c>
      <c r="G346" s="395">
        <v>0</v>
      </c>
      <c r="H346" s="369" t="s">
        <v>1017</v>
      </c>
      <c r="J346" s="335">
        <v>0</v>
      </c>
    </row>
    <row r="347" spans="1:10" x14ac:dyDescent="0.25">
      <c r="A347" s="318" t="s">
        <v>783</v>
      </c>
      <c r="B347" s="289" t="s">
        <v>774</v>
      </c>
      <c r="C347" s="306" t="s">
        <v>1</v>
      </c>
      <c r="D347" s="390">
        <v>0</v>
      </c>
      <c r="E347" s="394">
        <v>0</v>
      </c>
      <c r="F347" s="300">
        <v>0</v>
      </c>
      <c r="G347" s="395">
        <v>0</v>
      </c>
      <c r="H347" s="369" t="s">
        <v>1017</v>
      </c>
      <c r="J347" s="335">
        <v>0</v>
      </c>
    </row>
    <row r="348" spans="1:10" x14ac:dyDescent="0.25">
      <c r="A348" s="318" t="s">
        <v>784</v>
      </c>
      <c r="B348" s="289" t="s">
        <v>776</v>
      </c>
      <c r="C348" s="306" t="s">
        <v>1</v>
      </c>
      <c r="D348" s="390">
        <v>527.86157418988705</v>
      </c>
      <c r="E348" s="300">
        <f>E345</f>
        <v>604.50400000000002</v>
      </c>
      <c r="F348" s="300">
        <f t="shared" ref="F348:F350" si="96">E348-D348</f>
        <v>76.642425810112968</v>
      </c>
      <c r="G348" s="299">
        <f t="shared" ref="G348:G350" si="97">E348/D348-1</f>
        <v>0.14519417505950627</v>
      </c>
      <c r="H348" s="369" t="s">
        <v>1017</v>
      </c>
    </row>
    <row r="349" spans="1:10" x14ac:dyDescent="0.25">
      <c r="A349" s="318" t="s">
        <v>785</v>
      </c>
      <c r="B349" s="284" t="s">
        <v>786</v>
      </c>
      <c r="C349" s="306" t="s">
        <v>787</v>
      </c>
      <c r="D349" s="390">
        <v>144723</v>
      </c>
      <c r="E349" s="300">
        <v>145978.74</v>
      </c>
      <c r="F349" s="300">
        <f t="shared" si="96"/>
        <v>1255.7399999999907</v>
      </c>
      <c r="G349" s="299">
        <f t="shared" si="97"/>
        <v>8.6768516407205176E-3</v>
      </c>
      <c r="H349" s="369" t="s">
        <v>1017</v>
      </c>
    </row>
    <row r="350" spans="1:10" ht="31.5" x14ac:dyDescent="0.25">
      <c r="A350" s="318" t="s">
        <v>788</v>
      </c>
      <c r="B350" s="284" t="s">
        <v>789</v>
      </c>
      <c r="C350" s="306" t="s">
        <v>999</v>
      </c>
      <c r="D350" s="390">
        <v>4464.1551570059382</v>
      </c>
      <c r="E350" s="300">
        <f>E29-E64-E57</f>
        <v>976.10329860000002</v>
      </c>
      <c r="F350" s="300">
        <f t="shared" si="96"/>
        <v>-3488.0518584059382</v>
      </c>
      <c r="G350" s="299">
        <f t="shared" si="97"/>
        <v>-0.78134646662804119</v>
      </c>
      <c r="H350" s="369" t="s">
        <v>1017</v>
      </c>
    </row>
    <row r="351" spans="1:10" x14ac:dyDescent="0.25">
      <c r="A351" s="318" t="s">
        <v>790</v>
      </c>
      <c r="B351" s="278" t="s">
        <v>791</v>
      </c>
      <c r="C351" s="306" t="s">
        <v>476</v>
      </c>
      <c r="D351" s="390" t="s">
        <v>732</v>
      </c>
      <c r="E351" s="396" t="s">
        <v>732</v>
      </c>
      <c r="F351" s="396" t="s">
        <v>732</v>
      </c>
      <c r="G351" s="396" t="s">
        <v>732</v>
      </c>
      <c r="H351" s="369" t="s">
        <v>732</v>
      </c>
    </row>
    <row r="352" spans="1:10" x14ac:dyDescent="0.25">
      <c r="A352" s="318" t="s">
        <v>792</v>
      </c>
      <c r="B352" s="284" t="s">
        <v>793</v>
      </c>
      <c r="C352" s="306" t="s">
        <v>744</v>
      </c>
      <c r="D352" s="390" t="s">
        <v>1017</v>
      </c>
      <c r="E352" s="396" t="s">
        <v>1017</v>
      </c>
      <c r="F352" s="396" t="s">
        <v>1017</v>
      </c>
      <c r="G352" s="396" t="s">
        <v>1017</v>
      </c>
      <c r="H352" s="369" t="s">
        <v>1017</v>
      </c>
      <c r="J352" s="335" t="s">
        <v>732</v>
      </c>
    </row>
    <row r="353" spans="1:10" x14ac:dyDescent="0.25">
      <c r="A353" s="318" t="s">
        <v>794</v>
      </c>
      <c r="B353" s="284" t="s">
        <v>795</v>
      </c>
      <c r="C353" s="306" t="s">
        <v>737</v>
      </c>
      <c r="D353" s="390" t="s">
        <v>1017</v>
      </c>
      <c r="E353" s="396" t="s">
        <v>1017</v>
      </c>
      <c r="F353" s="396" t="s">
        <v>1017</v>
      </c>
      <c r="G353" s="396" t="s">
        <v>1017</v>
      </c>
      <c r="H353" s="369" t="s">
        <v>1017</v>
      </c>
      <c r="J353" s="335" t="s">
        <v>732</v>
      </c>
    </row>
    <row r="354" spans="1:10" ht="47.25" x14ac:dyDescent="0.25">
      <c r="A354" s="318" t="s">
        <v>796</v>
      </c>
      <c r="B354" s="284" t="s">
        <v>797</v>
      </c>
      <c r="C354" s="306" t="s">
        <v>999</v>
      </c>
      <c r="D354" s="390" t="s">
        <v>1017</v>
      </c>
      <c r="E354" s="396" t="s">
        <v>1017</v>
      </c>
      <c r="F354" s="396" t="s">
        <v>1017</v>
      </c>
      <c r="G354" s="396" t="s">
        <v>1017</v>
      </c>
      <c r="H354" s="369" t="s">
        <v>1017</v>
      </c>
      <c r="J354" s="335" t="s">
        <v>732</v>
      </c>
    </row>
    <row r="355" spans="1:10" ht="31.5" x14ac:dyDescent="0.25">
      <c r="A355" s="318" t="s">
        <v>798</v>
      </c>
      <c r="B355" s="284" t="s">
        <v>799</v>
      </c>
      <c r="C355" s="306" t="s">
        <v>999</v>
      </c>
      <c r="D355" s="390" t="s">
        <v>1017</v>
      </c>
      <c r="E355" s="396" t="s">
        <v>1017</v>
      </c>
      <c r="F355" s="396" t="s">
        <v>1017</v>
      </c>
      <c r="G355" s="396" t="s">
        <v>1017</v>
      </c>
      <c r="H355" s="369" t="s">
        <v>1017</v>
      </c>
      <c r="J355" s="335" t="s">
        <v>732</v>
      </c>
    </row>
    <row r="356" spans="1:10" x14ac:dyDescent="0.25">
      <c r="A356" s="318" t="s">
        <v>800</v>
      </c>
      <c r="B356" s="278" t="s">
        <v>801</v>
      </c>
      <c r="C356" s="291" t="s">
        <v>476</v>
      </c>
      <c r="D356" s="390" t="s">
        <v>732</v>
      </c>
      <c r="E356" s="396" t="s">
        <v>732</v>
      </c>
      <c r="F356" s="396" t="s">
        <v>732</v>
      </c>
      <c r="G356" s="396" t="s">
        <v>732</v>
      </c>
      <c r="H356" s="369" t="s">
        <v>732</v>
      </c>
    </row>
    <row r="357" spans="1:10" x14ac:dyDescent="0.25">
      <c r="A357" s="318" t="s">
        <v>802</v>
      </c>
      <c r="B357" s="284" t="s">
        <v>803</v>
      </c>
      <c r="C357" s="306" t="s">
        <v>1</v>
      </c>
      <c r="D357" s="390" t="s">
        <v>1017</v>
      </c>
      <c r="E357" s="396" t="s">
        <v>1017</v>
      </c>
      <c r="F357" s="396" t="s">
        <v>1017</v>
      </c>
      <c r="G357" s="396" t="s">
        <v>1017</v>
      </c>
      <c r="H357" s="369" t="s">
        <v>1017</v>
      </c>
      <c r="J357" s="335" t="s">
        <v>732</v>
      </c>
    </row>
    <row r="358" spans="1:10" ht="47.25" x14ac:dyDescent="0.25">
      <c r="A358" s="318" t="s">
        <v>804</v>
      </c>
      <c r="B358" s="285" t="s">
        <v>805</v>
      </c>
      <c r="C358" s="306" t="s">
        <v>1</v>
      </c>
      <c r="D358" s="390" t="s">
        <v>1017</v>
      </c>
      <c r="E358" s="396" t="s">
        <v>1017</v>
      </c>
      <c r="F358" s="396" t="s">
        <v>1017</v>
      </c>
      <c r="G358" s="396" t="s">
        <v>1017</v>
      </c>
      <c r="H358" s="369" t="s">
        <v>1017</v>
      </c>
      <c r="J358" s="335" t="s">
        <v>732</v>
      </c>
    </row>
    <row r="359" spans="1:10" ht="47.25" x14ac:dyDescent="0.25">
      <c r="A359" s="318" t="s">
        <v>806</v>
      </c>
      <c r="B359" s="285" t="s">
        <v>807</v>
      </c>
      <c r="C359" s="306" t="s">
        <v>1</v>
      </c>
      <c r="D359" s="390" t="s">
        <v>1017</v>
      </c>
      <c r="E359" s="396" t="s">
        <v>1017</v>
      </c>
      <c r="F359" s="396" t="s">
        <v>1017</v>
      </c>
      <c r="G359" s="396" t="s">
        <v>1017</v>
      </c>
      <c r="H359" s="369" t="s">
        <v>1017</v>
      </c>
      <c r="J359" s="335" t="s">
        <v>732</v>
      </c>
    </row>
    <row r="360" spans="1:10" ht="31.5" x14ac:dyDescent="0.25">
      <c r="A360" s="318" t="s">
        <v>808</v>
      </c>
      <c r="B360" s="285" t="s">
        <v>809</v>
      </c>
      <c r="C360" s="306" t="s">
        <v>1</v>
      </c>
      <c r="D360" s="390" t="s">
        <v>1017</v>
      </c>
      <c r="E360" s="396" t="s">
        <v>1017</v>
      </c>
      <c r="F360" s="396" t="s">
        <v>1017</v>
      </c>
      <c r="G360" s="396" t="s">
        <v>1017</v>
      </c>
      <c r="H360" s="369" t="s">
        <v>1017</v>
      </c>
      <c r="J360" s="335" t="s">
        <v>732</v>
      </c>
    </row>
    <row r="361" spans="1:10" x14ac:dyDescent="0.25">
      <c r="A361" s="318" t="s">
        <v>810</v>
      </c>
      <c r="B361" s="284" t="s">
        <v>811</v>
      </c>
      <c r="C361" s="306" t="s">
        <v>744</v>
      </c>
      <c r="D361" s="390" t="s">
        <v>1017</v>
      </c>
      <c r="E361" s="396" t="s">
        <v>1017</v>
      </c>
      <c r="F361" s="396" t="s">
        <v>1017</v>
      </c>
      <c r="G361" s="396" t="s">
        <v>1017</v>
      </c>
      <c r="H361" s="369" t="s">
        <v>1017</v>
      </c>
      <c r="J361" s="335" t="s">
        <v>732</v>
      </c>
    </row>
    <row r="362" spans="1:10" ht="31.5" x14ac:dyDescent="0.25">
      <c r="A362" s="318" t="s">
        <v>812</v>
      </c>
      <c r="B362" s="285" t="s">
        <v>813</v>
      </c>
      <c r="C362" s="306" t="s">
        <v>744</v>
      </c>
      <c r="D362" s="390" t="s">
        <v>1017</v>
      </c>
      <c r="E362" s="396" t="s">
        <v>1017</v>
      </c>
      <c r="F362" s="396" t="s">
        <v>1017</v>
      </c>
      <c r="G362" s="396" t="s">
        <v>1017</v>
      </c>
      <c r="H362" s="369" t="s">
        <v>1017</v>
      </c>
      <c r="J362" s="335" t="s">
        <v>732</v>
      </c>
    </row>
    <row r="363" spans="1:10" x14ac:dyDescent="0.25">
      <c r="A363" s="318" t="s">
        <v>814</v>
      </c>
      <c r="B363" s="285" t="s">
        <v>815</v>
      </c>
      <c r="C363" s="306" t="s">
        <v>744</v>
      </c>
      <c r="D363" s="390" t="s">
        <v>1017</v>
      </c>
      <c r="E363" s="396" t="s">
        <v>1017</v>
      </c>
      <c r="F363" s="396" t="s">
        <v>1017</v>
      </c>
      <c r="G363" s="396" t="s">
        <v>1017</v>
      </c>
      <c r="H363" s="369" t="s">
        <v>1017</v>
      </c>
      <c r="J363" s="335" t="s">
        <v>732</v>
      </c>
    </row>
    <row r="364" spans="1:10" ht="31.5" x14ac:dyDescent="0.25">
      <c r="A364" s="318" t="s">
        <v>816</v>
      </c>
      <c r="B364" s="284" t="s">
        <v>817</v>
      </c>
      <c r="C364" s="306" t="s">
        <v>999</v>
      </c>
      <c r="D364" s="390" t="s">
        <v>1017</v>
      </c>
      <c r="E364" s="396" t="s">
        <v>1017</v>
      </c>
      <c r="F364" s="396" t="s">
        <v>1017</v>
      </c>
      <c r="G364" s="396" t="s">
        <v>1017</v>
      </c>
      <c r="H364" s="369" t="s">
        <v>1017</v>
      </c>
      <c r="J364" s="335" t="s">
        <v>732</v>
      </c>
    </row>
    <row r="365" spans="1:10" x14ac:dyDescent="0.25">
      <c r="A365" s="318" t="s">
        <v>818</v>
      </c>
      <c r="B365" s="285" t="s">
        <v>819</v>
      </c>
      <c r="C365" s="306" t="s">
        <v>999</v>
      </c>
      <c r="D365" s="397" t="s">
        <v>1017</v>
      </c>
      <c r="E365" s="396" t="s">
        <v>1017</v>
      </c>
      <c r="F365" s="396" t="s">
        <v>1017</v>
      </c>
      <c r="G365" s="396" t="s">
        <v>1017</v>
      </c>
      <c r="H365" s="388" t="s">
        <v>1017</v>
      </c>
      <c r="J365" s="335" t="s">
        <v>732</v>
      </c>
    </row>
    <row r="366" spans="1:10" x14ac:dyDescent="0.25">
      <c r="A366" s="318" t="s">
        <v>820</v>
      </c>
      <c r="B366" s="285" t="s">
        <v>207</v>
      </c>
      <c r="C366" s="306" t="s">
        <v>999</v>
      </c>
      <c r="D366" s="397" t="s">
        <v>1017</v>
      </c>
      <c r="E366" s="396" t="s">
        <v>1017</v>
      </c>
      <c r="F366" s="396" t="s">
        <v>1017</v>
      </c>
      <c r="G366" s="396" t="s">
        <v>1017</v>
      </c>
      <c r="H366" s="388" t="s">
        <v>1017</v>
      </c>
      <c r="J366" s="335" t="s">
        <v>732</v>
      </c>
    </row>
    <row r="367" spans="1:10" ht="16.5" thickBot="1" x14ac:dyDescent="0.3">
      <c r="A367" s="321" t="s">
        <v>821</v>
      </c>
      <c r="B367" s="292" t="s">
        <v>822</v>
      </c>
      <c r="C367" s="307" t="s">
        <v>1009</v>
      </c>
      <c r="D367" s="398">
        <v>2298</v>
      </c>
      <c r="E367" s="399">
        <v>2208.17</v>
      </c>
      <c r="F367" s="400">
        <f t="shared" ref="F367" si="98">E367-D367</f>
        <v>-89.829999999999927</v>
      </c>
      <c r="G367" s="366">
        <f t="shared" ref="G367" si="99">E367/D367-1</f>
        <v>-3.9090513489991263E-2</v>
      </c>
      <c r="H367" s="401" t="s">
        <v>1017</v>
      </c>
    </row>
    <row r="368" spans="1:10" x14ac:dyDescent="0.25">
      <c r="A368" s="586" t="s">
        <v>823</v>
      </c>
      <c r="B368" s="587"/>
      <c r="C368" s="587"/>
      <c r="D368" s="587"/>
      <c r="E368" s="587"/>
      <c r="F368" s="587"/>
      <c r="G368" s="587"/>
      <c r="H368" s="588"/>
    </row>
    <row r="369" spans="1:10" ht="16.5" thickBot="1" x14ac:dyDescent="0.3">
      <c r="A369" s="586"/>
      <c r="B369" s="587"/>
      <c r="C369" s="587"/>
      <c r="D369" s="587"/>
      <c r="E369" s="587"/>
      <c r="F369" s="587"/>
      <c r="G369" s="587"/>
      <c r="H369" s="588"/>
    </row>
    <row r="370" spans="1:10" ht="67.5" customHeight="1" x14ac:dyDescent="0.25">
      <c r="A370" s="568" t="s">
        <v>190</v>
      </c>
      <c r="B370" s="570" t="s">
        <v>191</v>
      </c>
      <c r="C370" s="572" t="s">
        <v>304</v>
      </c>
      <c r="D370" s="574">
        <f>D19</f>
        <v>2020</v>
      </c>
      <c r="E370" s="575"/>
      <c r="F370" s="576" t="s">
        <v>920</v>
      </c>
      <c r="G370" s="575"/>
      <c r="H370" s="566" t="s">
        <v>7</v>
      </c>
    </row>
    <row r="371" spans="1:10" ht="31.5" x14ac:dyDescent="0.25">
      <c r="A371" s="569"/>
      <c r="B371" s="571"/>
      <c r="C371" s="573"/>
      <c r="D371" s="347" t="s">
        <v>886</v>
      </c>
      <c r="E371" s="312" t="str">
        <f>E20</f>
        <v>Факт 1 квартал</v>
      </c>
      <c r="F371" s="312" t="s">
        <v>887</v>
      </c>
      <c r="G371" s="301" t="s">
        <v>885</v>
      </c>
      <c r="H371" s="567"/>
    </row>
    <row r="372" spans="1:10" ht="16.5" thickBot="1" x14ac:dyDescent="0.3">
      <c r="A372" s="324">
        <v>1</v>
      </c>
      <c r="B372" s="316">
        <v>2</v>
      </c>
      <c r="C372" s="315">
        <v>3</v>
      </c>
      <c r="D372" s="325">
        <v>4</v>
      </c>
      <c r="E372" s="326">
        <v>5</v>
      </c>
      <c r="F372" s="326">
        <v>6</v>
      </c>
      <c r="G372" s="326">
        <v>7</v>
      </c>
      <c r="H372" s="315">
        <v>8</v>
      </c>
    </row>
    <row r="373" spans="1:10" x14ac:dyDescent="0.25">
      <c r="A373" s="591" t="s">
        <v>824</v>
      </c>
      <c r="B373" s="592"/>
      <c r="C373" s="306" t="s">
        <v>999</v>
      </c>
      <c r="D373" s="377">
        <v>2856.1910494430654</v>
      </c>
      <c r="E373" s="402">
        <v>1317.0027433100001</v>
      </c>
      <c r="F373" s="402">
        <f t="shared" ref="F373:F375" si="100">E373-D373</f>
        <v>-1539.1883061330652</v>
      </c>
      <c r="G373" s="403">
        <f t="shared" ref="G373:G375" si="101">E373/D373-1</f>
        <v>-0.53889543083373037</v>
      </c>
      <c r="H373" s="404" t="s">
        <v>1017</v>
      </c>
    </row>
    <row r="374" spans="1:10" x14ac:dyDescent="0.25">
      <c r="A374" s="318" t="s">
        <v>192</v>
      </c>
      <c r="B374" s="293" t="s">
        <v>825</v>
      </c>
      <c r="C374" s="306" t="s">
        <v>999</v>
      </c>
      <c r="D374" s="370">
        <v>2856.1910494430654</v>
      </c>
      <c r="E374" s="355">
        <v>966.5527433100001</v>
      </c>
      <c r="F374" s="355">
        <f t="shared" si="100"/>
        <v>-1889.6383061330653</v>
      </c>
      <c r="G374" s="301">
        <f t="shared" si="101"/>
        <v>-0.66159380567400405</v>
      </c>
      <c r="H374" s="302" t="s">
        <v>1017</v>
      </c>
    </row>
    <row r="375" spans="1:10" x14ac:dyDescent="0.25">
      <c r="A375" s="318" t="s">
        <v>193</v>
      </c>
      <c r="B375" s="284" t="s">
        <v>194</v>
      </c>
      <c r="C375" s="306" t="s">
        <v>999</v>
      </c>
      <c r="D375" s="370">
        <v>450.475371916575</v>
      </c>
      <c r="E375" s="355">
        <v>447.62519478000002</v>
      </c>
      <c r="F375" s="355">
        <f t="shared" si="100"/>
        <v>-2.8501771365749846</v>
      </c>
      <c r="G375" s="301">
        <f t="shared" si="101"/>
        <v>-6.3270431953887929E-3</v>
      </c>
      <c r="H375" s="302" t="s">
        <v>1017</v>
      </c>
    </row>
    <row r="376" spans="1:10" ht="31.5" x14ac:dyDescent="0.25">
      <c r="A376" s="318" t="s">
        <v>195</v>
      </c>
      <c r="B376" s="285" t="s">
        <v>826</v>
      </c>
      <c r="C376" s="306" t="s">
        <v>999</v>
      </c>
      <c r="D376" s="354">
        <v>450.475371916575</v>
      </c>
      <c r="E376" s="354">
        <f>E384</f>
        <v>447.62519478000002</v>
      </c>
      <c r="F376" s="355">
        <f t="shared" ref="F376" si="102">E376-D376</f>
        <v>-2.8501771365749846</v>
      </c>
      <c r="G376" s="301">
        <f t="shared" ref="G376" si="103">E376/D376-1</f>
        <v>-6.3270431953887929E-3</v>
      </c>
      <c r="H376" s="302" t="s">
        <v>1017</v>
      </c>
    </row>
    <row r="377" spans="1:10" x14ac:dyDescent="0.25">
      <c r="A377" s="318" t="s">
        <v>196</v>
      </c>
      <c r="B377" s="286" t="s">
        <v>827</v>
      </c>
      <c r="C377" s="306" t="s">
        <v>999</v>
      </c>
      <c r="D377" s="370" t="s">
        <v>1017</v>
      </c>
      <c r="E377" s="354" t="s">
        <v>1017</v>
      </c>
      <c r="F377" s="370" t="s">
        <v>1017</v>
      </c>
      <c r="G377" s="299" t="s">
        <v>1017</v>
      </c>
      <c r="H377" s="302" t="s">
        <v>1017</v>
      </c>
    </row>
    <row r="378" spans="1:10" ht="31.5" x14ac:dyDescent="0.25">
      <c r="A378" s="318" t="s">
        <v>828</v>
      </c>
      <c r="B378" s="287" t="s">
        <v>308</v>
      </c>
      <c r="C378" s="306" t="s">
        <v>999</v>
      </c>
      <c r="D378" s="370" t="s">
        <v>1017</v>
      </c>
      <c r="E378" s="354" t="s">
        <v>1017</v>
      </c>
      <c r="F378" s="370" t="s">
        <v>1017</v>
      </c>
      <c r="G378" s="299" t="s">
        <v>1017</v>
      </c>
      <c r="H378" s="302" t="s">
        <v>1017</v>
      </c>
    </row>
    <row r="379" spans="1:10" ht="31.5" x14ac:dyDescent="0.25">
      <c r="A379" s="318" t="s">
        <v>829</v>
      </c>
      <c r="B379" s="287" t="s">
        <v>309</v>
      </c>
      <c r="C379" s="306" t="s">
        <v>999</v>
      </c>
      <c r="D379" s="370" t="s">
        <v>1017</v>
      </c>
      <c r="E379" s="354" t="s">
        <v>1017</v>
      </c>
      <c r="F379" s="370" t="s">
        <v>1017</v>
      </c>
      <c r="G379" s="299" t="s">
        <v>1017</v>
      </c>
      <c r="H379" s="302" t="s">
        <v>1017</v>
      </c>
    </row>
    <row r="380" spans="1:10" ht="31.5" x14ac:dyDescent="0.25">
      <c r="A380" s="318" t="s">
        <v>830</v>
      </c>
      <c r="B380" s="287" t="s">
        <v>310</v>
      </c>
      <c r="C380" s="306" t="s">
        <v>999</v>
      </c>
      <c r="D380" s="370" t="s">
        <v>1017</v>
      </c>
      <c r="E380" s="354" t="s">
        <v>1017</v>
      </c>
      <c r="F380" s="370" t="s">
        <v>1017</v>
      </c>
      <c r="G380" s="299" t="s">
        <v>1017</v>
      </c>
      <c r="H380" s="302" t="s">
        <v>1017</v>
      </c>
    </row>
    <row r="381" spans="1:10" x14ac:dyDescent="0.25">
      <c r="A381" s="318" t="s">
        <v>198</v>
      </c>
      <c r="B381" s="286" t="s">
        <v>831</v>
      </c>
      <c r="C381" s="306" t="s">
        <v>999</v>
      </c>
      <c r="D381" s="370" t="s">
        <v>1017</v>
      </c>
      <c r="E381" s="354" t="s">
        <v>1017</v>
      </c>
      <c r="F381" s="370" t="s">
        <v>1017</v>
      </c>
      <c r="G381" s="299" t="s">
        <v>1017</v>
      </c>
      <c r="H381" s="302" t="s">
        <v>1017</v>
      </c>
    </row>
    <row r="382" spans="1:10" x14ac:dyDescent="0.25">
      <c r="A382" s="318" t="s">
        <v>200</v>
      </c>
      <c r="B382" s="286" t="s">
        <v>832</v>
      </c>
      <c r="C382" s="306" t="s">
        <v>999</v>
      </c>
      <c r="D382" s="370" t="s">
        <v>1017</v>
      </c>
      <c r="E382" s="354" t="s">
        <v>1017</v>
      </c>
      <c r="F382" s="370" t="s">
        <v>1017</v>
      </c>
      <c r="G382" s="299" t="s">
        <v>1017</v>
      </c>
      <c r="H382" s="302" t="s">
        <v>1017</v>
      </c>
      <c r="J382" s="335" t="s">
        <v>476</v>
      </c>
    </row>
    <row r="383" spans="1:10" x14ac:dyDescent="0.25">
      <c r="A383" s="318" t="s">
        <v>202</v>
      </c>
      <c r="B383" s="286" t="s">
        <v>833</v>
      </c>
      <c r="C383" s="306" t="s">
        <v>999</v>
      </c>
      <c r="D383" s="370" t="s">
        <v>1017</v>
      </c>
      <c r="E383" s="354" t="s">
        <v>1017</v>
      </c>
      <c r="F383" s="370" t="s">
        <v>1017</v>
      </c>
      <c r="G383" s="299" t="s">
        <v>1017</v>
      </c>
      <c r="H383" s="302" t="s">
        <v>1017</v>
      </c>
    </row>
    <row r="384" spans="1:10" x14ac:dyDescent="0.25">
      <c r="A384" s="318" t="s">
        <v>203</v>
      </c>
      <c r="B384" s="286" t="s">
        <v>834</v>
      </c>
      <c r="C384" s="306" t="s">
        <v>999</v>
      </c>
      <c r="D384" s="370">
        <v>450.475371916575</v>
      </c>
      <c r="E384" s="405">
        <v>447.62519478000002</v>
      </c>
      <c r="F384" s="405">
        <f t="shared" ref="F384:F388" si="104">E384-D384</f>
        <v>-2.8501771365749846</v>
      </c>
      <c r="G384" s="301">
        <f t="shared" ref="G384:G388" si="105">E384/D384-1</f>
        <v>-6.3270431953887929E-3</v>
      </c>
      <c r="H384" s="302" t="s">
        <v>1017</v>
      </c>
    </row>
    <row r="385" spans="1:10" ht="31.5" x14ac:dyDescent="0.25">
      <c r="A385" s="318" t="s">
        <v>835</v>
      </c>
      <c r="B385" s="287" t="s">
        <v>836</v>
      </c>
      <c r="C385" s="306" t="s">
        <v>999</v>
      </c>
      <c r="D385" s="370" t="s">
        <v>1017</v>
      </c>
      <c r="E385" s="354" t="s">
        <v>1017</v>
      </c>
      <c r="F385" s="355" t="s">
        <v>1017</v>
      </c>
      <c r="G385" s="299" t="s">
        <v>1017</v>
      </c>
      <c r="H385" s="406" t="s">
        <v>1017</v>
      </c>
      <c r="J385" s="335" t="s">
        <v>476</v>
      </c>
    </row>
    <row r="386" spans="1:10" x14ac:dyDescent="0.25">
      <c r="A386" s="318" t="s">
        <v>837</v>
      </c>
      <c r="B386" s="287" t="s">
        <v>838</v>
      </c>
      <c r="C386" s="306" t="s">
        <v>999</v>
      </c>
      <c r="D386" s="370" t="s">
        <v>1017</v>
      </c>
      <c r="E386" s="354" t="s">
        <v>1017</v>
      </c>
      <c r="F386" s="355" t="s">
        <v>1017</v>
      </c>
      <c r="G386" s="299" t="s">
        <v>1017</v>
      </c>
      <c r="H386" s="406" t="s">
        <v>1017</v>
      </c>
      <c r="J386" s="335" t="s">
        <v>476</v>
      </c>
    </row>
    <row r="387" spans="1:10" x14ac:dyDescent="0.25">
      <c r="A387" s="318" t="s">
        <v>839</v>
      </c>
      <c r="B387" s="287" t="s">
        <v>210</v>
      </c>
      <c r="C387" s="306" t="s">
        <v>999</v>
      </c>
      <c r="D387" s="370">
        <f>D384</f>
        <v>450.475371916575</v>
      </c>
      <c r="E387" s="405">
        <v>447.62519478000002</v>
      </c>
      <c r="F387" s="405">
        <f>E387-D387</f>
        <v>-2.8501771365749846</v>
      </c>
      <c r="G387" s="301">
        <f>E387/D387-1</f>
        <v>-6.3270431953887929E-3</v>
      </c>
      <c r="H387" s="406" t="s">
        <v>1017</v>
      </c>
    </row>
    <row r="388" spans="1:10" x14ac:dyDescent="0.25">
      <c r="A388" s="318" t="s">
        <v>840</v>
      </c>
      <c r="B388" s="287" t="s">
        <v>838</v>
      </c>
      <c r="C388" s="306" t="s">
        <v>999</v>
      </c>
      <c r="D388" s="370">
        <f>D387</f>
        <v>450.475371916575</v>
      </c>
      <c r="E388" s="405">
        <f>E387</f>
        <v>447.62519478000002</v>
      </c>
      <c r="F388" s="405">
        <f t="shared" si="104"/>
        <v>-2.8501771365749846</v>
      </c>
      <c r="G388" s="301">
        <f t="shared" si="105"/>
        <v>-6.3270431953887929E-3</v>
      </c>
      <c r="H388" s="406" t="s">
        <v>1017</v>
      </c>
    </row>
    <row r="389" spans="1:10" x14ac:dyDescent="0.25">
      <c r="A389" s="318" t="s">
        <v>204</v>
      </c>
      <c r="B389" s="286" t="s">
        <v>841</v>
      </c>
      <c r="C389" s="306" t="s">
        <v>999</v>
      </c>
      <c r="D389" s="392" t="s">
        <v>1017</v>
      </c>
      <c r="E389" s="394" t="s">
        <v>1017</v>
      </c>
      <c r="F389" s="300" t="s">
        <v>1017</v>
      </c>
      <c r="G389" s="299" t="s">
        <v>1017</v>
      </c>
      <c r="H389" s="302" t="s">
        <v>1017</v>
      </c>
    </row>
    <row r="390" spans="1:10" x14ac:dyDescent="0.25">
      <c r="A390" s="318" t="s">
        <v>205</v>
      </c>
      <c r="B390" s="286" t="s">
        <v>660</v>
      </c>
      <c r="C390" s="306" t="s">
        <v>999</v>
      </c>
      <c r="D390" s="392" t="s">
        <v>1017</v>
      </c>
      <c r="E390" s="394" t="s">
        <v>1017</v>
      </c>
      <c r="F390" s="300" t="s">
        <v>1017</v>
      </c>
      <c r="G390" s="299" t="s">
        <v>1017</v>
      </c>
      <c r="H390" s="302" t="s">
        <v>1017</v>
      </c>
    </row>
    <row r="391" spans="1:10" ht="31.5" x14ac:dyDescent="0.25">
      <c r="A391" s="318" t="s">
        <v>842</v>
      </c>
      <c r="B391" s="286" t="s">
        <v>843</v>
      </c>
      <c r="C391" s="306" t="s">
        <v>999</v>
      </c>
      <c r="D391" s="392" t="s">
        <v>1017</v>
      </c>
      <c r="E391" s="394" t="s">
        <v>1017</v>
      </c>
      <c r="F391" s="300" t="s">
        <v>1017</v>
      </c>
      <c r="G391" s="299" t="s">
        <v>1017</v>
      </c>
      <c r="H391" s="302" t="s">
        <v>1017</v>
      </c>
    </row>
    <row r="392" spans="1:10" x14ac:dyDescent="0.25">
      <c r="A392" s="318" t="s">
        <v>844</v>
      </c>
      <c r="B392" s="287" t="s">
        <v>206</v>
      </c>
      <c r="C392" s="306" t="s">
        <v>999</v>
      </c>
      <c r="D392" s="392" t="s">
        <v>1017</v>
      </c>
      <c r="E392" s="394" t="s">
        <v>1017</v>
      </c>
      <c r="F392" s="300" t="s">
        <v>1017</v>
      </c>
      <c r="G392" s="299" t="s">
        <v>1017</v>
      </c>
      <c r="H392" s="302" t="s">
        <v>1017</v>
      </c>
    </row>
    <row r="393" spans="1:10" x14ac:dyDescent="0.25">
      <c r="A393" s="318" t="s">
        <v>845</v>
      </c>
      <c r="B393" s="294" t="s">
        <v>207</v>
      </c>
      <c r="C393" s="306" t="s">
        <v>999</v>
      </c>
      <c r="D393" s="392" t="s">
        <v>1017</v>
      </c>
      <c r="E393" s="394" t="s">
        <v>1017</v>
      </c>
      <c r="F393" s="300" t="s">
        <v>1017</v>
      </c>
      <c r="G393" s="299" t="s">
        <v>1017</v>
      </c>
      <c r="H393" s="302" t="s">
        <v>1017</v>
      </c>
    </row>
    <row r="394" spans="1:10" ht="31.5" x14ac:dyDescent="0.25">
      <c r="A394" s="318" t="s">
        <v>208</v>
      </c>
      <c r="B394" s="285" t="s">
        <v>846</v>
      </c>
      <c r="C394" s="306" t="s">
        <v>999</v>
      </c>
      <c r="D394" s="392" t="s">
        <v>1017</v>
      </c>
      <c r="E394" s="394" t="s">
        <v>1017</v>
      </c>
      <c r="F394" s="300" t="s">
        <v>1017</v>
      </c>
      <c r="G394" s="299" t="s">
        <v>1017</v>
      </c>
      <c r="H394" s="302" t="s">
        <v>1017</v>
      </c>
    </row>
    <row r="395" spans="1:10" ht="31.5" x14ac:dyDescent="0.25">
      <c r="A395" s="318" t="s">
        <v>847</v>
      </c>
      <c r="B395" s="286" t="s">
        <v>308</v>
      </c>
      <c r="C395" s="306" t="s">
        <v>999</v>
      </c>
      <c r="D395" s="392" t="s">
        <v>1017</v>
      </c>
      <c r="E395" s="394" t="s">
        <v>1017</v>
      </c>
      <c r="F395" s="300" t="s">
        <v>1017</v>
      </c>
      <c r="G395" s="299" t="s">
        <v>1017</v>
      </c>
      <c r="H395" s="302" t="s">
        <v>1017</v>
      </c>
    </row>
    <row r="396" spans="1:10" ht="31.5" x14ac:dyDescent="0.25">
      <c r="A396" s="318" t="s">
        <v>848</v>
      </c>
      <c r="B396" s="286" t="s">
        <v>309</v>
      </c>
      <c r="C396" s="306" t="s">
        <v>999</v>
      </c>
      <c r="D396" s="392" t="s">
        <v>1017</v>
      </c>
      <c r="E396" s="394" t="s">
        <v>1017</v>
      </c>
      <c r="F396" s="300" t="s">
        <v>1017</v>
      </c>
      <c r="G396" s="299" t="s">
        <v>1017</v>
      </c>
      <c r="H396" s="302" t="s">
        <v>1017</v>
      </c>
    </row>
    <row r="397" spans="1:10" ht="31.5" x14ac:dyDescent="0.25">
      <c r="A397" s="318" t="s">
        <v>849</v>
      </c>
      <c r="B397" s="286" t="s">
        <v>310</v>
      </c>
      <c r="C397" s="306" t="s">
        <v>999</v>
      </c>
      <c r="D397" s="392" t="s">
        <v>1017</v>
      </c>
      <c r="E397" s="394" t="s">
        <v>1017</v>
      </c>
      <c r="F397" s="300" t="s">
        <v>1017</v>
      </c>
      <c r="G397" s="299" t="s">
        <v>1017</v>
      </c>
      <c r="H397" s="302" t="s">
        <v>1017</v>
      </c>
    </row>
    <row r="398" spans="1:10" x14ac:dyDescent="0.25">
      <c r="A398" s="318" t="s">
        <v>209</v>
      </c>
      <c r="B398" s="285" t="s">
        <v>850</v>
      </c>
      <c r="C398" s="306" t="s">
        <v>999</v>
      </c>
      <c r="D398" s="392" t="s">
        <v>1017</v>
      </c>
      <c r="E398" s="394" t="s">
        <v>1017</v>
      </c>
      <c r="F398" s="300" t="s">
        <v>1017</v>
      </c>
      <c r="G398" s="299" t="s">
        <v>1017</v>
      </c>
      <c r="H398" s="302" t="s">
        <v>1017</v>
      </c>
    </row>
    <row r="399" spans="1:10" x14ac:dyDescent="0.25">
      <c r="A399" s="318" t="s">
        <v>211</v>
      </c>
      <c r="B399" s="284" t="s">
        <v>851</v>
      </c>
      <c r="C399" s="306" t="s">
        <v>999</v>
      </c>
      <c r="D399" s="370">
        <v>949.16340912649002</v>
      </c>
      <c r="E399" s="355">
        <v>381.80570053999998</v>
      </c>
      <c r="F399" s="355">
        <f t="shared" ref="F399:F400" si="106">E399-D399</f>
        <v>-567.35770858649005</v>
      </c>
      <c r="G399" s="301">
        <f t="shared" ref="G399:G400" si="107">E399/D399-1</f>
        <v>-0.59774502802275775</v>
      </c>
      <c r="H399" s="302" t="s">
        <v>1017</v>
      </c>
    </row>
    <row r="400" spans="1:10" x14ac:dyDescent="0.25">
      <c r="A400" s="318" t="s">
        <v>212</v>
      </c>
      <c r="B400" s="285" t="s">
        <v>852</v>
      </c>
      <c r="C400" s="306" t="s">
        <v>999</v>
      </c>
      <c r="D400" s="370">
        <v>949.16340912649002</v>
      </c>
      <c r="E400" s="405">
        <v>373.17442027999999</v>
      </c>
      <c r="F400" s="405">
        <f t="shared" si="106"/>
        <v>-575.98898884648997</v>
      </c>
      <c r="G400" s="301">
        <f t="shared" si="107"/>
        <v>-0.60683859418534647</v>
      </c>
      <c r="H400" s="302" t="s">
        <v>1017</v>
      </c>
    </row>
    <row r="401" spans="1:10" x14ac:dyDescent="0.25">
      <c r="A401" s="318" t="s">
        <v>213</v>
      </c>
      <c r="B401" s="286" t="s">
        <v>197</v>
      </c>
      <c r="C401" s="306" t="s">
        <v>999</v>
      </c>
      <c r="D401" s="392" t="s">
        <v>1017</v>
      </c>
      <c r="E401" s="394" t="s">
        <v>1017</v>
      </c>
      <c r="F401" s="300" t="s">
        <v>1017</v>
      </c>
      <c r="G401" s="299" t="s">
        <v>1017</v>
      </c>
      <c r="H401" s="302" t="s">
        <v>1017</v>
      </c>
    </row>
    <row r="402" spans="1:10" ht="31.5" x14ac:dyDescent="0.25">
      <c r="A402" s="318" t="s">
        <v>853</v>
      </c>
      <c r="B402" s="286" t="s">
        <v>308</v>
      </c>
      <c r="C402" s="306" t="s">
        <v>999</v>
      </c>
      <c r="D402" s="392" t="s">
        <v>1017</v>
      </c>
      <c r="E402" s="394" t="s">
        <v>1017</v>
      </c>
      <c r="F402" s="300" t="s">
        <v>1017</v>
      </c>
      <c r="G402" s="299" t="s">
        <v>1017</v>
      </c>
      <c r="H402" s="302" t="s">
        <v>1017</v>
      </c>
    </row>
    <row r="403" spans="1:10" ht="31.5" x14ac:dyDescent="0.25">
      <c r="A403" s="318" t="s">
        <v>854</v>
      </c>
      <c r="B403" s="286" t="s">
        <v>309</v>
      </c>
      <c r="C403" s="306" t="s">
        <v>999</v>
      </c>
      <c r="D403" s="392" t="s">
        <v>1017</v>
      </c>
      <c r="E403" s="394" t="s">
        <v>1017</v>
      </c>
      <c r="F403" s="300" t="s">
        <v>1017</v>
      </c>
      <c r="G403" s="299" t="s">
        <v>1017</v>
      </c>
      <c r="H403" s="302" t="s">
        <v>1017</v>
      </c>
    </row>
    <row r="404" spans="1:10" ht="31.5" x14ac:dyDescent="0.25">
      <c r="A404" s="318" t="s">
        <v>855</v>
      </c>
      <c r="B404" s="286" t="s">
        <v>310</v>
      </c>
      <c r="C404" s="306" t="s">
        <v>999</v>
      </c>
      <c r="D404" s="392" t="s">
        <v>1017</v>
      </c>
      <c r="E404" s="394" t="s">
        <v>1017</v>
      </c>
      <c r="F404" s="300" t="s">
        <v>1017</v>
      </c>
      <c r="G404" s="299" t="s">
        <v>1017</v>
      </c>
      <c r="H404" s="302" t="s">
        <v>1017</v>
      </c>
    </row>
    <row r="405" spans="1:10" x14ac:dyDescent="0.25">
      <c r="A405" s="318" t="s">
        <v>214</v>
      </c>
      <c r="B405" s="286" t="s">
        <v>648</v>
      </c>
      <c r="C405" s="306" t="s">
        <v>999</v>
      </c>
      <c r="D405" s="392" t="s">
        <v>1017</v>
      </c>
      <c r="E405" s="394" t="s">
        <v>1017</v>
      </c>
      <c r="F405" s="300" t="s">
        <v>1017</v>
      </c>
      <c r="G405" s="299" t="s">
        <v>1017</v>
      </c>
      <c r="H405" s="302" t="s">
        <v>1017</v>
      </c>
    </row>
    <row r="406" spans="1:10" x14ac:dyDescent="0.25">
      <c r="A406" s="318" t="s">
        <v>215</v>
      </c>
      <c r="B406" s="286" t="s">
        <v>199</v>
      </c>
      <c r="C406" s="306" t="s">
        <v>999</v>
      </c>
      <c r="D406" s="370">
        <f>D400</f>
        <v>949.16340912649002</v>
      </c>
      <c r="E406" s="405">
        <f>E400</f>
        <v>373.17442027999999</v>
      </c>
      <c r="F406" s="405">
        <f t="shared" ref="F406" si="108">E406-D406</f>
        <v>-575.98898884648997</v>
      </c>
      <c r="G406" s="301">
        <f t="shared" ref="G406" si="109">E406/D406-1</f>
        <v>-0.60683859418534647</v>
      </c>
      <c r="H406" s="302" t="s">
        <v>1017</v>
      </c>
    </row>
    <row r="407" spans="1:10" x14ac:dyDescent="0.25">
      <c r="A407" s="318" t="s">
        <v>216</v>
      </c>
      <c r="B407" s="286" t="s">
        <v>653</v>
      </c>
      <c r="C407" s="306" t="s">
        <v>999</v>
      </c>
      <c r="D407" s="392" t="s">
        <v>1017</v>
      </c>
      <c r="E407" s="394" t="s">
        <v>1017</v>
      </c>
      <c r="F407" s="300" t="s">
        <v>1017</v>
      </c>
      <c r="G407" s="299" t="s">
        <v>1017</v>
      </c>
      <c r="H407" s="302" t="s">
        <v>1017</v>
      </c>
    </row>
    <row r="408" spans="1:10" x14ac:dyDescent="0.25">
      <c r="A408" s="318" t="s">
        <v>217</v>
      </c>
      <c r="B408" s="286" t="s">
        <v>201</v>
      </c>
      <c r="C408" s="306" t="s">
        <v>999</v>
      </c>
      <c r="D408" s="392" t="s">
        <v>1017</v>
      </c>
      <c r="E408" s="394" t="s">
        <v>1017</v>
      </c>
      <c r="F408" s="300" t="s">
        <v>1017</v>
      </c>
      <c r="G408" s="299" t="s">
        <v>1017</v>
      </c>
      <c r="H408" s="302" t="s">
        <v>1017</v>
      </c>
    </row>
    <row r="409" spans="1:10" x14ac:dyDescent="0.25">
      <c r="A409" s="318" t="s">
        <v>218</v>
      </c>
      <c r="B409" s="286" t="s">
        <v>660</v>
      </c>
      <c r="C409" s="306" t="s">
        <v>999</v>
      </c>
      <c r="D409" s="392" t="s">
        <v>1017</v>
      </c>
      <c r="E409" s="394" t="s">
        <v>1017</v>
      </c>
      <c r="F409" s="300" t="s">
        <v>1017</v>
      </c>
      <c r="G409" s="299" t="s">
        <v>1017</v>
      </c>
      <c r="H409" s="302" t="s">
        <v>1017</v>
      </c>
    </row>
    <row r="410" spans="1:10" ht="31.5" x14ac:dyDescent="0.25">
      <c r="A410" s="318" t="s">
        <v>219</v>
      </c>
      <c r="B410" s="286" t="s">
        <v>663</v>
      </c>
      <c r="C410" s="306" t="s">
        <v>999</v>
      </c>
      <c r="D410" s="392" t="s">
        <v>1017</v>
      </c>
      <c r="E410" s="394" t="s">
        <v>1017</v>
      </c>
      <c r="F410" s="300" t="s">
        <v>1017</v>
      </c>
      <c r="G410" s="299" t="s">
        <v>1017</v>
      </c>
      <c r="H410" s="302" t="s">
        <v>1017</v>
      </c>
    </row>
    <row r="411" spans="1:10" x14ac:dyDescent="0.25">
      <c r="A411" s="318" t="s">
        <v>220</v>
      </c>
      <c r="B411" s="287" t="s">
        <v>206</v>
      </c>
      <c r="C411" s="306" t="s">
        <v>999</v>
      </c>
      <c r="D411" s="392" t="s">
        <v>1017</v>
      </c>
      <c r="E411" s="394" t="s">
        <v>1017</v>
      </c>
      <c r="F411" s="300" t="s">
        <v>1017</v>
      </c>
      <c r="G411" s="299" t="s">
        <v>1017</v>
      </c>
      <c r="H411" s="302" t="s">
        <v>1017</v>
      </c>
    </row>
    <row r="412" spans="1:10" x14ac:dyDescent="0.25">
      <c r="A412" s="318" t="s">
        <v>221</v>
      </c>
      <c r="B412" s="294" t="s">
        <v>207</v>
      </c>
      <c r="C412" s="306" t="s">
        <v>999</v>
      </c>
      <c r="D412" s="392" t="s">
        <v>1017</v>
      </c>
      <c r="E412" s="394" t="s">
        <v>1017</v>
      </c>
      <c r="F412" s="300" t="s">
        <v>1017</v>
      </c>
      <c r="G412" s="299" t="s">
        <v>1017</v>
      </c>
      <c r="H412" s="302" t="s">
        <v>1017</v>
      </c>
    </row>
    <row r="413" spans="1:10" x14ac:dyDescent="0.25">
      <c r="A413" s="318" t="s">
        <v>222</v>
      </c>
      <c r="B413" s="285" t="s">
        <v>856</v>
      </c>
      <c r="C413" s="306" t="s">
        <v>999</v>
      </c>
      <c r="D413" s="392">
        <v>0</v>
      </c>
      <c r="E413" s="355">
        <v>1.232</v>
      </c>
      <c r="F413" s="405">
        <f t="shared" ref="F413:F414" si="110">E413-D413</f>
        <v>1.232</v>
      </c>
      <c r="G413" s="301">
        <v>1</v>
      </c>
      <c r="H413" s="302" t="s">
        <v>1017</v>
      </c>
      <c r="J413" s="335" t="s">
        <v>476</v>
      </c>
    </row>
    <row r="414" spans="1:10" x14ac:dyDescent="0.25">
      <c r="A414" s="318" t="s">
        <v>223</v>
      </c>
      <c r="B414" s="285" t="s">
        <v>224</v>
      </c>
      <c r="C414" s="306" t="s">
        <v>999</v>
      </c>
      <c r="D414" s="390">
        <v>0</v>
      </c>
      <c r="E414" s="355">
        <v>7.3992802599999994</v>
      </c>
      <c r="F414" s="405">
        <f t="shared" si="110"/>
        <v>7.3992802599999994</v>
      </c>
      <c r="G414" s="301">
        <v>1</v>
      </c>
      <c r="H414" s="302" t="s">
        <v>1017</v>
      </c>
      <c r="J414" s="339">
        <v>0</v>
      </c>
    </row>
    <row r="415" spans="1:10" x14ac:dyDescent="0.25">
      <c r="A415" s="318" t="s">
        <v>225</v>
      </c>
      <c r="B415" s="286" t="s">
        <v>197</v>
      </c>
      <c r="C415" s="306" t="s">
        <v>999</v>
      </c>
      <c r="D415" s="392" t="s">
        <v>1017</v>
      </c>
      <c r="E415" s="394" t="s">
        <v>1017</v>
      </c>
      <c r="F415" s="392" t="s">
        <v>1017</v>
      </c>
      <c r="G415" s="299" t="s">
        <v>1017</v>
      </c>
      <c r="H415" s="302" t="s">
        <v>1017</v>
      </c>
    </row>
    <row r="416" spans="1:10" ht="31.5" x14ac:dyDescent="0.25">
      <c r="A416" s="318" t="s">
        <v>857</v>
      </c>
      <c r="B416" s="286" t="s">
        <v>308</v>
      </c>
      <c r="C416" s="306" t="s">
        <v>999</v>
      </c>
      <c r="D416" s="392" t="s">
        <v>1017</v>
      </c>
      <c r="E416" s="394" t="s">
        <v>1017</v>
      </c>
      <c r="F416" s="392" t="s">
        <v>1017</v>
      </c>
      <c r="G416" s="299" t="s">
        <v>1017</v>
      </c>
      <c r="H416" s="302" t="s">
        <v>1017</v>
      </c>
    </row>
    <row r="417" spans="1:10" ht="31.5" x14ac:dyDescent="0.25">
      <c r="A417" s="318" t="s">
        <v>858</v>
      </c>
      <c r="B417" s="286" t="s">
        <v>309</v>
      </c>
      <c r="C417" s="306" t="s">
        <v>999</v>
      </c>
      <c r="D417" s="392" t="s">
        <v>1017</v>
      </c>
      <c r="E417" s="394" t="s">
        <v>1017</v>
      </c>
      <c r="F417" s="392" t="s">
        <v>1017</v>
      </c>
      <c r="G417" s="299" t="s">
        <v>1017</v>
      </c>
      <c r="H417" s="302" t="s">
        <v>1017</v>
      </c>
    </row>
    <row r="418" spans="1:10" ht="31.5" x14ac:dyDescent="0.25">
      <c r="A418" s="318" t="s">
        <v>859</v>
      </c>
      <c r="B418" s="286" t="s">
        <v>310</v>
      </c>
      <c r="C418" s="306" t="s">
        <v>999</v>
      </c>
      <c r="D418" s="392" t="s">
        <v>1017</v>
      </c>
      <c r="E418" s="394" t="s">
        <v>1017</v>
      </c>
      <c r="F418" s="392" t="s">
        <v>1017</v>
      </c>
      <c r="G418" s="299" t="s">
        <v>1017</v>
      </c>
      <c r="H418" s="302" t="s">
        <v>1017</v>
      </c>
    </row>
    <row r="419" spans="1:10" x14ac:dyDescent="0.25">
      <c r="A419" s="318" t="s">
        <v>226</v>
      </c>
      <c r="B419" s="286" t="s">
        <v>648</v>
      </c>
      <c r="C419" s="306" t="s">
        <v>999</v>
      </c>
      <c r="D419" s="392" t="s">
        <v>1017</v>
      </c>
      <c r="E419" s="394" t="s">
        <v>1017</v>
      </c>
      <c r="F419" s="392" t="s">
        <v>1017</v>
      </c>
      <c r="G419" s="299" t="s">
        <v>1017</v>
      </c>
      <c r="H419" s="302" t="s">
        <v>1017</v>
      </c>
    </row>
    <row r="420" spans="1:10" x14ac:dyDescent="0.25">
      <c r="A420" s="318" t="s">
        <v>227</v>
      </c>
      <c r="B420" s="286" t="s">
        <v>199</v>
      </c>
      <c r="C420" s="306" t="s">
        <v>999</v>
      </c>
      <c r="D420" s="390">
        <v>0</v>
      </c>
      <c r="E420" s="355">
        <f>E414</f>
        <v>7.3992802599999994</v>
      </c>
      <c r="F420" s="355">
        <f t="shared" ref="F420" si="111">E420-D420</f>
        <v>7.3992802599999994</v>
      </c>
      <c r="G420" s="301">
        <v>0</v>
      </c>
      <c r="H420" s="302" t="s">
        <v>1017</v>
      </c>
      <c r="J420" s="339">
        <v>0</v>
      </c>
    </row>
    <row r="421" spans="1:10" x14ac:dyDescent="0.25">
      <c r="A421" s="318" t="s">
        <v>228</v>
      </c>
      <c r="B421" s="286" t="s">
        <v>653</v>
      </c>
      <c r="C421" s="306" t="s">
        <v>999</v>
      </c>
      <c r="D421" s="392" t="s">
        <v>1017</v>
      </c>
      <c r="E421" s="300" t="s">
        <v>1017</v>
      </c>
      <c r="F421" s="392" t="s">
        <v>1017</v>
      </c>
      <c r="G421" s="299" t="s">
        <v>1017</v>
      </c>
      <c r="H421" s="302" t="s">
        <v>1017</v>
      </c>
    </row>
    <row r="422" spans="1:10" x14ac:dyDescent="0.25">
      <c r="A422" s="318" t="s">
        <v>229</v>
      </c>
      <c r="B422" s="286" t="s">
        <v>201</v>
      </c>
      <c r="C422" s="306" t="s">
        <v>999</v>
      </c>
      <c r="D422" s="392" t="s">
        <v>1017</v>
      </c>
      <c r="E422" s="300" t="s">
        <v>1017</v>
      </c>
      <c r="F422" s="392" t="s">
        <v>1017</v>
      </c>
      <c r="G422" s="299" t="s">
        <v>1017</v>
      </c>
      <c r="H422" s="302" t="s">
        <v>1017</v>
      </c>
    </row>
    <row r="423" spans="1:10" x14ac:dyDescent="0.25">
      <c r="A423" s="318" t="s">
        <v>230</v>
      </c>
      <c r="B423" s="286" t="s">
        <v>660</v>
      </c>
      <c r="C423" s="306" t="s">
        <v>999</v>
      </c>
      <c r="D423" s="392" t="s">
        <v>1017</v>
      </c>
      <c r="E423" s="300" t="s">
        <v>1017</v>
      </c>
      <c r="F423" s="392" t="s">
        <v>1017</v>
      </c>
      <c r="G423" s="299" t="s">
        <v>1017</v>
      </c>
      <c r="H423" s="302" t="s">
        <v>1017</v>
      </c>
    </row>
    <row r="424" spans="1:10" ht="31.5" x14ac:dyDescent="0.25">
      <c r="A424" s="318" t="s">
        <v>231</v>
      </c>
      <c r="B424" s="286" t="s">
        <v>663</v>
      </c>
      <c r="C424" s="306" t="s">
        <v>999</v>
      </c>
      <c r="D424" s="392" t="s">
        <v>1017</v>
      </c>
      <c r="E424" s="300" t="s">
        <v>1017</v>
      </c>
      <c r="F424" s="392" t="s">
        <v>1017</v>
      </c>
      <c r="G424" s="299" t="s">
        <v>1017</v>
      </c>
      <c r="H424" s="302" t="s">
        <v>1017</v>
      </c>
    </row>
    <row r="425" spans="1:10" x14ac:dyDescent="0.25">
      <c r="A425" s="318" t="s">
        <v>232</v>
      </c>
      <c r="B425" s="294" t="s">
        <v>206</v>
      </c>
      <c r="C425" s="306" t="s">
        <v>999</v>
      </c>
      <c r="D425" s="392" t="s">
        <v>1017</v>
      </c>
      <c r="E425" s="300" t="s">
        <v>1017</v>
      </c>
      <c r="F425" s="392" t="s">
        <v>1017</v>
      </c>
      <c r="G425" s="299" t="s">
        <v>1017</v>
      </c>
      <c r="H425" s="302" t="s">
        <v>1017</v>
      </c>
    </row>
    <row r="426" spans="1:10" x14ac:dyDescent="0.25">
      <c r="A426" s="318" t="s">
        <v>233</v>
      </c>
      <c r="B426" s="294" t="s">
        <v>207</v>
      </c>
      <c r="C426" s="306" t="s">
        <v>999</v>
      </c>
      <c r="D426" s="392" t="s">
        <v>1017</v>
      </c>
      <c r="E426" s="300" t="s">
        <v>1017</v>
      </c>
      <c r="F426" s="392" t="s">
        <v>1017</v>
      </c>
      <c r="G426" s="299" t="s">
        <v>1017</v>
      </c>
      <c r="H426" s="302" t="s">
        <v>1017</v>
      </c>
    </row>
    <row r="427" spans="1:10" x14ac:dyDescent="0.25">
      <c r="A427" s="318" t="s">
        <v>234</v>
      </c>
      <c r="B427" s="284" t="s">
        <v>860</v>
      </c>
      <c r="C427" s="306" t="s">
        <v>999</v>
      </c>
      <c r="D427" s="390">
        <v>0</v>
      </c>
      <c r="E427" s="300" t="s">
        <v>1017</v>
      </c>
      <c r="F427" s="392" t="s">
        <v>1017</v>
      </c>
      <c r="G427" s="299" t="s">
        <v>1017</v>
      </c>
      <c r="H427" s="302" t="s">
        <v>1017</v>
      </c>
      <c r="J427" s="335">
        <v>0</v>
      </c>
    </row>
    <row r="428" spans="1:10" x14ac:dyDescent="0.25">
      <c r="A428" s="318" t="s">
        <v>235</v>
      </c>
      <c r="B428" s="284" t="s">
        <v>861</v>
      </c>
      <c r="C428" s="306" t="s">
        <v>999</v>
      </c>
      <c r="D428" s="370">
        <v>1456.5522684000002</v>
      </c>
      <c r="E428" s="355">
        <v>137.12184799000002</v>
      </c>
      <c r="F428" s="355">
        <f t="shared" ref="F428:F429" si="112">E428-D428</f>
        <v>-1319.4304204100001</v>
      </c>
      <c r="G428" s="301">
        <f t="shared" ref="G428:G429" si="113">E428/D428-1</f>
        <v>-0.9058586149190333</v>
      </c>
      <c r="H428" s="302" t="s">
        <v>1017</v>
      </c>
    </row>
    <row r="429" spans="1:10" x14ac:dyDescent="0.25">
      <c r="A429" s="318" t="s">
        <v>236</v>
      </c>
      <c r="B429" s="285" t="s">
        <v>862</v>
      </c>
      <c r="C429" s="306" t="s">
        <v>999</v>
      </c>
      <c r="D429" s="370">
        <v>1456.5522684</v>
      </c>
      <c r="E429" s="355">
        <v>136.55047987</v>
      </c>
      <c r="F429" s="355">
        <f t="shared" si="112"/>
        <v>-1320.0017885299999</v>
      </c>
      <c r="G429" s="301">
        <f t="shared" si="113"/>
        <v>-0.90625088928665876</v>
      </c>
      <c r="H429" s="302" t="s">
        <v>1017</v>
      </c>
      <c r="I429" s="273"/>
      <c r="J429" s="336"/>
    </row>
    <row r="430" spans="1:10" x14ac:dyDescent="0.25">
      <c r="A430" s="318" t="s">
        <v>237</v>
      </c>
      <c r="B430" s="285" t="s">
        <v>238</v>
      </c>
      <c r="C430" s="306" t="s">
        <v>999</v>
      </c>
      <c r="D430" s="390">
        <v>0</v>
      </c>
      <c r="E430" s="300">
        <v>0</v>
      </c>
      <c r="F430" s="355">
        <f t="shared" ref="F430:F432" si="114">E430-D430</f>
        <v>0</v>
      </c>
      <c r="G430" s="301">
        <v>0</v>
      </c>
      <c r="H430" s="302" t="s">
        <v>1017</v>
      </c>
      <c r="I430" s="327"/>
      <c r="J430" s="340">
        <v>0</v>
      </c>
    </row>
    <row r="431" spans="1:10" ht="31.5" x14ac:dyDescent="0.25">
      <c r="A431" s="318" t="s">
        <v>239</v>
      </c>
      <c r="B431" s="293" t="s">
        <v>240</v>
      </c>
      <c r="C431" s="306" t="s">
        <v>999</v>
      </c>
      <c r="D431" s="392">
        <v>0</v>
      </c>
      <c r="E431" s="300">
        <v>350.45</v>
      </c>
      <c r="F431" s="355">
        <f t="shared" si="114"/>
        <v>350.45</v>
      </c>
      <c r="G431" s="301">
        <v>1</v>
      </c>
      <c r="H431" s="302" t="s">
        <v>1023</v>
      </c>
    </row>
    <row r="432" spans="1:10" x14ac:dyDescent="0.25">
      <c r="A432" s="318" t="s">
        <v>241</v>
      </c>
      <c r="B432" s="284" t="s">
        <v>242</v>
      </c>
      <c r="C432" s="306" t="s">
        <v>999</v>
      </c>
      <c r="D432" s="392">
        <v>0</v>
      </c>
      <c r="E432" s="300">
        <v>350.45</v>
      </c>
      <c r="F432" s="355">
        <f t="shared" si="114"/>
        <v>350.45</v>
      </c>
      <c r="G432" s="301">
        <v>1</v>
      </c>
      <c r="H432" s="302" t="s">
        <v>1017</v>
      </c>
    </row>
    <row r="433" spans="1:10" x14ac:dyDescent="0.25">
      <c r="A433" s="318" t="s">
        <v>243</v>
      </c>
      <c r="B433" s="284" t="s">
        <v>244</v>
      </c>
      <c r="C433" s="306" t="s">
        <v>999</v>
      </c>
      <c r="D433" s="300">
        <v>0</v>
      </c>
      <c r="E433" s="300">
        <v>0</v>
      </c>
      <c r="F433" s="300">
        <f t="shared" ref="F433:F435" si="115">E433</f>
        <v>0</v>
      </c>
      <c r="G433" s="301">
        <v>0</v>
      </c>
      <c r="H433" s="302" t="s">
        <v>1017</v>
      </c>
      <c r="J433" s="339">
        <v>0</v>
      </c>
    </row>
    <row r="434" spans="1:10" x14ac:dyDescent="0.25">
      <c r="A434" s="318" t="s">
        <v>245</v>
      </c>
      <c r="B434" s="284" t="s">
        <v>863</v>
      </c>
      <c r="C434" s="306" t="s">
        <v>999</v>
      </c>
      <c r="D434" s="300">
        <v>0</v>
      </c>
      <c r="E434" s="300">
        <v>0</v>
      </c>
      <c r="F434" s="300">
        <f t="shared" si="115"/>
        <v>0</v>
      </c>
      <c r="G434" s="301">
        <v>0</v>
      </c>
      <c r="H434" s="302" t="s">
        <v>1017</v>
      </c>
      <c r="J434" s="339">
        <v>0</v>
      </c>
    </row>
    <row r="435" spans="1:10" x14ac:dyDescent="0.25">
      <c r="A435" s="318" t="s">
        <v>246</v>
      </c>
      <c r="B435" s="284" t="s">
        <v>247</v>
      </c>
      <c r="C435" s="306" t="s">
        <v>999</v>
      </c>
      <c r="D435" s="300">
        <v>0</v>
      </c>
      <c r="E435" s="300">
        <v>0</v>
      </c>
      <c r="F435" s="300">
        <f t="shared" si="115"/>
        <v>0</v>
      </c>
      <c r="G435" s="301">
        <v>0</v>
      </c>
      <c r="H435" s="302" t="s">
        <v>1017</v>
      </c>
      <c r="J435" s="339">
        <v>0</v>
      </c>
    </row>
    <row r="436" spans="1:10" x14ac:dyDescent="0.25">
      <c r="A436" s="318" t="s">
        <v>248</v>
      </c>
      <c r="B436" s="284" t="s">
        <v>249</v>
      </c>
      <c r="C436" s="306" t="s">
        <v>999</v>
      </c>
      <c r="D436" s="300">
        <v>0</v>
      </c>
      <c r="E436" s="300">
        <v>0</v>
      </c>
      <c r="F436" s="300">
        <f>E436</f>
        <v>0</v>
      </c>
      <c r="G436" s="301">
        <v>0</v>
      </c>
      <c r="H436" s="302" t="s">
        <v>1017</v>
      </c>
      <c r="J436" s="339">
        <v>0</v>
      </c>
    </row>
    <row r="437" spans="1:10" x14ac:dyDescent="0.25">
      <c r="A437" s="318" t="s">
        <v>250</v>
      </c>
      <c r="B437" s="285" t="s">
        <v>251</v>
      </c>
      <c r="C437" s="306" t="s">
        <v>999</v>
      </c>
      <c r="D437" s="407">
        <v>0</v>
      </c>
      <c r="E437" s="407">
        <v>0</v>
      </c>
      <c r="F437" s="300">
        <f>E437</f>
        <v>0</v>
      </c>
      <c r="G437" s="301">
        <v>0</v>
      </c>
      <c r="H437" s="302" t="s">
        <v>1017</v>
      </c>
      <c r="J437" s="339">
        <v>0</v>
      </c>
    </row>
    <row r="438" spans="1:10" ht="31.5" x14ac:dyDescent="0.25">
      <c r="A438" s="318" t="s">
        <v>252</v>
      </c>
      <c r="B438" s="286" t="s">
        <v>253</v>
      </c>
      <c r="C438" s="306" t="s">
        <v>999</v>
      </c>
      <c r="D438" s="407">
        <v>0</v>
      </c>
      <c r="E438" s="407">
        <v>0</v>
      </c>
      <c r="F438" s="300">
        <f t="shared" ref="F438:F441" si="116">E438</f>
        <v>0</v>
      </c>
      <c r="G438" s="301">
        <v>0</v>
      </c>
      <c r="H438" s="302" t="s">
        <v>1017</v>
      </c>
      <c r="J438" s="339">
        <v>0</v>
      </c>
    </row>
    <row r="439" spans="1:10" x14ac:dyDescent="0.25">
      <c r="A439" s="318" t="s">
        <v>254</v>
      </c>
      <c r="B439" s="285" t="s">
        <v>255</v>
      </c>
      <c r="C439" s="306" t="s">
        <v>999</v>
      </c>
      <c r="D439" s="407">
        <v>0</v>
      </c>
      <c r="E439" s="407">
        <v>0</v>
      </c>
      <c r="F439" s="300">
        <f t="shared" si="116"/>
        <v>0</v>
      </c>
      <c r="G439" s="301">
        <v>0</v>
      </c>
      <c r="H439" s="302" t="s">
        <v>1017</v>
      </c>
      <c r="J439" s="339">
        <v>0</v>
      </c>
    </row>
    <row r="440" spans="1:10" ht="31.5" x14ac:dyDescent="0.25">
      <c r="A440" s="318" t="s">
        <v>256</v>
      </c>
      <c r="B440" s="286" t="s">
        <v>257</v>
      </c>
      <c r="C440" s="306" t="s">
        <v>999</v>
      </c>
      <c r="D440" s="407">
        <v>0</v>
      </c>
      <c r="E440" s="407">
        <v>0</v>
      </c>
      <c r="F440" s="300">
        <f t="shared" si="116"/>
        <v>0</v>
      </c>
      <c r="G440" s="301">
        <v>0</v>
      </c>
      <c r="H440" s="302" t="s">
        <v>1017</v>
      </c>
      <c r="J440" s="339">
        <v>0</v>
      </c>
    </row>
    <row r="441" spans="1:10" x14ac:dyDescent="0.25">
      <c r="A441" s="318" t="s">
        <v>258</v>
      </c>
      <c r="B441" s="284" t="s">
        <v>259</v>
      </c>
      <c r="C441" s="306" t="s">
        <v>999</v>
      </c>
      <c r="D441" s="300">
        <v>0</v>
      </c>
      <c r="E441" s="300">
        <v>0</v>
      </c>
      <c r="F441" s="300">
        <f t="shared" si="116"/>
        <v>0</v>
      </c>
      <c r="G441" s="301">
        <v>0</v>
      </c>
      <c r="H441" s="302" t="s">
        <v>1017</v>
      </c>
      <c r="J441" s="339">
        <v>0</v>
      </c>
    </row>
    <row r="442" spans="1:10" ht="16.5" thickBot="1" x14ac:dyDescent="0.3">
      <c r="A442" s="319" t="s">
        <v>260</v>
      </c>
      <c r="B442" s="295" t="s">
        <v>261</v>
      </c>
      <c r="C442" s="306" t="s">
        <v>999</v>
      </c>
      <c r="D442" s="400">
        <v>0</v>
      </c>
      <c r="E442" s="400">
        <v>0</v>
      </c>
      <c r="F442" s="400">
        <v>0</v>
      </c>
      <c r="G442" s="408">
        <v>0</v>
      </c>
      <c r="H442" s="409" t="s">
        <v>1017</v>
      </c>
      <c r="J442" s="339">
        <v>0</v>
      </c>
    </row>
    <row r="443" spans="1:10" x14ac:dyDescent="0.25">
      <c r="A443" s="317" t="s">
        <v>385</v>
      </c>
      <c r="B443" s="274" t="s">
        <v>378</v>
      </c>
      <c r="C443" s="348" t="s">
        <v>476</v>
      </c>
      <c r="D443" s="303"/>
      <c r="E443" s="303"/>
      <c r="F443" s="304"/>
      <c r="G443" s="298"/>
      <c r="H443" s="348"/>
    </row>
    <row r="444" spans="1:10" ht="47.25" x14ac:dyDescent="0.25">
      <c r="A444" s="328" t="s">
        <v>864</v>
      </c>
      <c r="B444" s="284" t="s">
        <v>865</v>
      </c>
      <c r="C444" s="306" t="s">
        <v>999</v>
      </c>
      <c r="D444" s="410">
        <v>512.95000000000005</v>
      </c>
      <c r="E444" s="411">
        <v>146.54499999999999</v>
      </c>
      <c r="F444" s="411">
        <f t="shared" ref="F444" si="117">E444-D444</f>
        <v>-366.40500000000009</v>
      </c>
      <c r="G444" s="412">
        <f t="shared" ref="G444" si="118">E444/D444-1</f>
        <v>-0.71430938687981294</v>
      </c>
      <c r="H444" s="413" t="s">
        <v>1017</v>
      </c>
    </row>
    <row r="445" spans="1:10" x14ac:dyDescent="0.25">
      <c r="A445" s="328" t="s">
        <v>388</v>
      </c>
      <c r="B445" s="285" t="s">
        <v>866</v>
      </c>
      <c r="C445" s="306" t="s">
        <v>999</v>
      </c>
      <c r="D445" s="397">
        <v>0</v>
      </c>
      <c r="E445" s="414">
        <v>0</v>
      </c>
      <c r="F445" s="397">
        <v>0</v>
      </c>
      <c r="G445" s="412">
        <v>0</v>
      </c>
      <c r="H445" s="413" t="s">
        <v>1017</v>
      </c>
      <c r="J445" s="335">
        <v>0</v>
      </c>
    </row>
    <row r="446" spans="1:10" ht="31.5" x14ac:dyDescent="0.25">
      <c r="A446" s="328" t="s">
        <v>389</v>
      </c>
      <c r="B446" s="285" t="s">
        <v>867</v>
      </c>
      <c r="C446" s="306" t="s">
        <v>999</v>
      </c>
      <c r="D446" s="410">
        <v>393.79199999999997</v>
      </c>
      <c r="E446" s="411">
        <v>89.293000000000006</v>
      </c>
      <c r="F446" s="411">
        <f t="shared" ref="F446" si="119">E446-D446</f>
        <v>-304.49899999999997</v>
      </c>
      <c r="G446" s="412">
        <f t="shared" ref="G446" si="120">E446/D446-1</f>
        <v>-0.77324831383065162</v>
      </c>
      <c r="H446" s="413" t="s">
        <v>1017</v>
      </c>
    </row>
    <row r="447" spans="1:10" x14ac:dyDescent="0.25">
      <c r="A447" s="328" t="s">
        <v>390</v>
      </c>
      <c r="B447" s="285" t="s">
        <v>868</v>
      </c>
      <c r="C447" s="306" t="s">
        <v>999</v>
      </c>
      <c r="D447" s="397">
        <v>0</v>
      </c>
      <c r="E447" s="414">
        <v>0</v>
      </c>
      <c r="F447" s="414">
        <v>0</v>
      </c>
      <c r="G447" s="412">
        <v>0</v>
      </c>
      <c r="H447" s="413" t="s">
        <v>1017</v>
      </c>
      <c r="J447" s="335">
        <v>0</v>
      </c>
    </row>
    <row r="448" spans="1:10" ht="31.5" x14ac:dyDescent="0.25">
      <c r="A448" s="328" t="s">
        <v>391</v>
      </c>
      <c r="B448" s="284" t="s">
        <v>869</v>
      </c>
      <c r="C448" s="349" t="s">
        <v>476</v>
      </c>
      <c r="D448" s="415">
        <v>0</v>
      </c>
      <c r="E448" s="414">
        <v>0</v>
      </c>
      <c r="F448" s="414">
        <v>0</v>
      </c>
      <c r="G448" s="412">
        <v>0</v>
      </c>
      <c r="H448" s="413" t="s">
        <v>1017</v>
      </c>
      <c r="J448" s="335">
        <v>0</v>
      </c>
    </row>
    <row r="449" spans="1:10" x14ac:dyDescent="0.25">
      <c r="A449" s="328" t="s">
        <v>870</v>
      </c>
      <c r="B449" s="285" t="s">
        <v>871</v>
      </c>
      <c r="C449" s="306" t="s">
        <v>999</v>
      </c>
      <c r="D449" s="397">
        <v>0</v>
      </c>
      <c r="E449" s="414">
        <v>0</v>
      </c>
      <c r="F449" s="414">
        <v>0</v>
      </c>
      <c r="G449" s="412">
        <v>0</v>
      </c>
      <c r="H449" s="413" t="s">
        <v>1017</v>
      </c>
      <c r="J449" s="335">
        <v>0</v>
      </c>
    </row>
    <row r="450" spans="1:10" x14ac:dyDescent="0.25">
      <c r="A450" s="328" t="s">
        <v>872</v>
      </c>
      <c r="B450" s="285" t="s">
        <v>873</v>
      </c>
      <c r="C450" s="306" t="s">
        <v>999</v>
      </c>
      <c r="D450" s="397">
        <v>0</v>
      </c>
      <c r="E450" s="414">
        <v>0</v>
      </c>
      <c r="F450" s="414">
        <v>0</v>
      </c>
      <c r="G450" s="412">
        <v>0</v>
      </c>
      <c r="H450" s="413" t="s">
        <v>1017</v>
      </c>
      <c r="J450" s="335">
        <v>0</v>
      </c>
    </row>
    <row r="451" spans="1:10" ht="16.5" thickBot="1" x14ac:dyDescent="0.3">
      <c r="A451" s="329" t="s">
        <v>874</v>
      </c>
      <c r="B451" s="296" t="s">
        <v>875</v>
      </c>
      <c r="C451" s="307" t="s">
        <v>999</v>
      </c>
      <c r="D451" s="416">
        <v>0</v>
      </c>
      <c r="E451" s="417">
        <v>0</v>
      </c>
      <c r="F451" s="417">
        <v>0</v>
      </c>
      <c r="G451" s="418">
        <v>0</v>
      </c>
      <c r="H451" s="419" t="s">
        <v>1017</v>
      </c>
      <c r="J451" s="335">
        <v>0</v>
      </c>
    </row>
    <row r="453" spans="1:10" ht="6.75" customHeight="1" x14ac:dyDescent="0.25"/>
    <row r="454" spans="1:10" x14ac:dyDescent="0.25">
      <c r="A454" s="330" t="s">
        <v>876</v>
      </c>
    </row>
    <row r="455" spans="1:10" x14ac:dyDescent="0.25">
      <c r="A455" s="593" t="s">
        <v>877</v>
      </c>
      <c r="B455" s="593"/>
      <c r="C455" s="593"/>
      <c r="D455" s="593"/>
      <c r="E455" s="593"/>
      <c r="F455" s="593"/>
      <c r="G455" s="593"/>
      <c r="H455" s="593"/>
    </row>
    <row r="456" spans="1:10" x14ac:dyDescent="0.25">
      <c r="A456" s="593" t="s">
        <v>878</v>
      </c>
      <c r="B456" s="593"/>
      <c r="C456" s="593"/>
      <c r="D456" s="593"/>
      <c r="E456" s="593"/>
      <c r="F456" s="593"/>
      <c r="G456" s="593"/>
      <c r="H456" s="593"/>
    </row>
    <row r="457" spans="1:10" x14ac:dyDescent="0.25">
      <c r="A457" s="593" t="s">
        <v>879</v>
      </c>
      <c r="B457" s="593"/>
      <c r="C457" s="593"/>
      <c r="D457" s="593"/>
      <c r="E457" s="593"/>
      <c r="F457" s="593"/>
      <c r="G457" s="593"/>
      <c r="H457" s="593"/>
    </row>
    <row r="458" spans="1:10" x14ac:dyDescent="0.25">
      <c r="A458" s="589" t="s">
        <v>880</v>
      </c>
      <c r="B458" s="589"/>
      <c r="C458" s="589"/>
      <c r="D458" s="589"/>
      <c r="E458" s="589"/>
      <c r="F458" s="589"/>
      <c r="G458" s="589"/>
      <c r="H458" s="589"/>
    </row>
    <row r="459" spans="1:10" x14ac:dyDescent="0.25">
      <c r="A459" s="590" t="s">
        <v>881</v>
      </c>
      <c r="B459" s="590"/>
      <c r="C459" s="590"/>
      <c r="D459" s="590"/>
      <c r="E459" s="590"/>
      <c r="F459" s="590"/>
      <c r="G459" s="590"/>
      <c r="H459" s="590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9:B9"/>
    <mergeCell ref="A12:B12"/>
    <mergeCell ref="A15:B15"/>
    <mergeCell ref="A18:H18"/>
    <mergeCell ref="H19:H20"/>
    <mergeCell ref="A19:A20"/>
    <mergeCell ref="B19:B20"/>
    <mergeCell ref="C19:C20"/>
    <mergeCell ref="D19:E19"/>
    <mergeCell ref="F19:G19"/>
  </mergeCells>
  <pageMargins left="0.39370078740157483" right="0" top="0.39370078740157483" bottom="0" header="0.31496062992125984" footer="0.31496062992125984"/>
  <pageSetup paperSize="9" scale="56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6.875" style="6" customWidth="1"/>
    <col min="12" max="12" width="17.125" style="6" customWidth="1"/>
    <col min="13" max="13" width="9.125" style="6" customWidth="1"/>
    <col min="14" max="14" width="5.5" style="6" customWidth="1"/>
    <col min="15" max="15" width="6.5" style="6" customWidth="1"/>
    <col min="16" max="18" width="6.125" style="6" customWidth="1"/>
    <col min="19" max="19" width="13" style="6" customWidth="1"/>
    <col min="20" max="20" width="6.375" style="6" customWidth="1"/>
    <col min="21" max="21" width="14.125" style="6" customWidth="1"/>
    <col min="22" max="22" width="6.25" style="6" customWidth="1"/>
    <col min="23" max="23" width="18" style="6" customWidth="1"/>
    <col min="24" max="16384" width="9" style="6"/>
  </cols>
  <sheetData>
    <row r="1" spans="1:52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11"/>
      <c r="W1" s="29" t="s">
        <v>61</v>
      </c>
      <c r="Y1" s="2"/>
    </row>
    <row r="2" spans="1:52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1"/>
      <c r="W2" s="38" t="s">
        <v>0</v>
      </c>
      <c r="Y2" s="2"/>
    </row>
    <row r="3" spans="1:52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1"/>
      <c r="W3" s="38" t="s">
        <v>968</v>
      </c>
      <c r="Y3" s="2"/>
    </row>
    <row r="4" spans="1:52" s="9" customFormat="1" ht="18.75" x14ac:dyDescent="0.3">
      <c r="A4" s="429" t="s">
        <v>896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194"/>
      <c r="Y4" s="194"/>
      <c r="Z4" s="194"/>
      <c r="AA4" s="194"/>
    </row>
    <row r="5" spans="1:52" s="9" customFormat="1" ht="18.75" x14ac:dyDescent="0.3">
      <c r="A5" s="441" t="s">
        <v>74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183"/>
      <c r="Y5" s="183"/>
      <c r="Z5" s="183"/>
      <c r="AA5" s="183"/>
      <c r="AB5" s="183"/>
    </row>
    <row r="6" spans="1:52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52" s="9" customFormat="1" ht="18.75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183"/>
      <c r="Y7" s="183"/>
      <c r="Z7" s="183"/>
      <c r="AA7" s="183"/>
    </row>
    <row r="8" spans="1:52" x14ac:dyDescent="0.25">
      <c r="A8" s="433" t="s">
        <v>79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433"/>
      <c r="X8" s="30"/>
      <c r="Y8" s="30"/>
      <c r="Z8" s="30"/>
      <c r="AA8" s="30"/>
    </row>
    <row r="9" spans="1:52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</row>
    <row r="10" spans="1:52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442"/>
      <c r="W10" s="442"/>
      <c r="X10" s="195"/>
      <c r="Y10" s="195"/>
      <c r="Z10" s="195"/>
      <c r="AA10" s="195"/>
    </row>
    <row r="11" spans="1:52" ht="18.75" x14ac:dyDescent="0.3">
      <c r="AA11" s="38"/>
    </row>
    <row r="12" spans="1:52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38"/>
      <c r="X12" s="196"/>
      <c r="Y12" s="196"/>
      <c r="Z12" s="196"/>
      <c r="AA12" s="196"/>
    </row>
    <row r="13" spans="1:52" x14ac:dyDescent="0.25">
      <c r="A13" s="433" t="s">
        <v>83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30"/>
      <c r="Y13" s="30"/>
      <c r="Z13" s="30"/>
      <c r="AA13" s="30"/>
    </row>
    <row r="14" spans="1:52" ht="15.75" customHeight="1" x14ac:dyDescent="0.25">
      <c r="A14" s="463"/>
      <c r="B14" s="463"/>
      <c r="C14" s="463"/>
      <c r="D14" s="463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O14" s="463"/>
      <c r="P14" s="463"/>
      <c r="Q14" s="463"/>
      <c r="R14" s="463"/>
      <c r="S14" s="463"/>
      <c r="T14" s="463"/>
      <c r="U14" s="463"/>
      <c r="V14" s="463"/>
      <c r="W14" s="463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9"/>
      <c r="AU14" s="9"/>
      <c r="AV14" s="9"/>
      <c r="AW14" s="9"/>
      <c r="AX14" s="9"/>
    </row>
    <row r="15" spans="1:52" ht="53.25" customHeight="1" x14ac:dyDescent="0.25">
      <c r="A15" s="459" t="s">
        <v>75</v>
      </c>
      <c r="B15" s="462" t="s">
        <v>20</v>
      </c>
      <c r="C15" s="462" t="s">
        <v>5</v>
      </c>
      <c r="D15" s="459" t="s">
        <v>997</v>
      </c>
      <c r="E15" s="458" t="s">
        <v>941</v>
      </c>
      <c r="F15" s="458"/>
      <c r="G15" s="458"/>
      <c r="H15" s="458"/>
      <c r="I15" s="458"/>
      <c r="J15" s="458"/>
      <c r="K15" s="458"/>
      <c r="L15" s="458"/>
      <c r="M15" s="458"/>
      <c r="N15" s="458"/>
      <c r="O15" s="458"/>
      <c r="P15" s="458"/>
      <c r="Q15" s="458"/>
      <c r="R15" s="458"/>
      <c r="S15" s="426" t="s">
        <v>262</v>
      </c>
      <c r="T15" s="426"/>
      <c r="U15" s="426"/>
      <c r="V15" s="426"/>
      <c r="W15" s="462" t="s">
        <v>7</v>
      </c>
      <c r="X15" s="198"/>
      <c r="Y15" s="198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5" customHeight="1" x14ac:dyDescent="0.25">
      <c r="A16" s="460"/>
      <c r="B16" s="462"/>
      <c r="C16" s="462"/>
      <c r="D16" s="460"/>
      <c r="E16" s="458" t="s">
        <v>9</v>
      </c>
      <c r="F16" s="458"/>
      <c r="G16" s="458"/>
      <c r="H16" s="458"/>
      <c r="I16" s="458"/>
      <c r="J16" s="458"/>
      <c r="K16" s="458"/>
      <c r="L16" s="458" t="s">
        <v>10</v>
      </c>
      <c r="M16" s="458"/>
      <c r="N16" s="458"/>
      <c r="O16" s="458"/>
      <c r="P16" s="458"/>
      <c r="Q16" s="458"/>
      <c r="R16" s="458"/>
      <c r="S16" s="426"/>
      <c r="T16" s="426"/>
      <c r="U16" s="426"/>
      <c r="V16" s="426"/>
      <c r="W16" s="462"/>
      <c r="X16" s="198"/>
      <c r="Y16" s="198"/>
      <c r="Z16" s="199"/>
      <c r="AA16" s="19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5" customHeight="1" x14ac:dyDescent="0.25">
      <c r="A17" s="460"/>
      <c r="B17" s="462"/>
      <c r="C17" s="462"/>
      <c r="D17" s="460"/>
      <c r="E17" s="458"/>
      <c r="F17" s="458"/>
      <c r="G17" s="458"/>
      <c r="H17" s="458"/>
      <c r="I17" s="458"/>
      <c r="J17" s="458"/>
      <c r="K17" s="458"/>
      <c r="L17" s="458"/>
      <c r="M17" s="458"/>
      <c r="N17" s="458"/>
      <c r="O17" s="458"/>
      <c r="P17" s="458"/>
      <c r="Q17" s="458"/>
      <c r="R17" s="458"/>
      <c r="S17" s="426"/>
      <c r="T17" s="426"/>
      <c r="U17" s="426"/>
      <c r="V17" s="426"/>
      <c r="W17" s="462"/>
      <c r="X17" s="198"/>
      <c r="Y17" s="198"/>
      <c r="Z17" s="199"/>
      <c r="AA17" s="19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43.5" customHeight="1" x14ac:dyDescent="0.25">
      <c r="A18" s="460"/>
      <c r="B18" s="462"/>
      <c r="C18" s="462"/>
      <c r="D18" s="460"/>
      <c r="E18" s="200" t="s">
        <v>23</v>
      </c>
      <c r="F18" s="458" t="s">
        <v>22</v>
      </c>
      <c r="G18" s="458"/>
      <c r="H18" s="458"/>
      <c r="I18" s="458"/>
      <c r="J18" s="458"/>
      <c r="K18" s="458"/>
      <c r="L18" s="200" t="s">
        <v>23</v>
      </c>
      <c r="M18" s="458" t="s">
        <v>22</v>
      </c>
      <c r="N18" s="458"/>
      <c r="O18" s="458"/>
      <c r="P18" s="458"/>
      <c r="Q18" s="458"/>
      <c r="R18" s="458"/>
      <c r="S18" s="420" t="s">
        <v>23</v>
      </c>
      <c r="T18" s="422"/>
      <c r="U18" s="420" t="s">
        <v>22</v>
      </c>
      <c r="V18" s="422"/>
      <c r="W18" s="462"/>
      <c r="X18" s="198"/>
      <c r="Y18" s="198"/>
      <c r="Z18" s="199"/>
      <c r="AA18" s="19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71.25" customHeight="1" x14ac:dyDescent="0.25">
      <c r="A19" s="461"/>
      <c r="B19" s="462"/>
      <c r="C19" s="462"/>
      <c r="D19" s="461"/>
      <c r="E19" s="228" t="s">
        <v>996</v>
      </c>
      <c r="F19" s="228" t="s">
        <v>996</v>
      </c>
      <c r="G19" s="55" t="s">
        <v>2</v>
      </c>
      <c r="H19" s="55" t="s">
        <v>3</v>
      </c>
      <c r="I19" s="55" t="s">
        <v>56</v>
      </c>
      <c r="J19" s="55" t="s">
        <v>1</v>
      </c>
      <c r="K19" s="55" t="s">
        <v>13</v>
      </c>
      <c r="L19" s="228" t="s">
        <v>996</v>
      </c>
      <c r="M19" s="228" t="s">
        <v>996</v>
      </c>
      <c r="N19" s="55" t="s">
        <v>2</v>
      </c>
      <c r="O19" s="55" t="s">
        <v>3</v>
      </c>
      <c r="P19" s="55" t="s">
        <v>56</v>
      </c>
      <c r="Q19" s="55" t="s">
        <v>1</v>
      </c>
      <c r="R19" s="55" t="s">
        <v>13</v>
      </c>
      <c r="S19" s="226" t="s">
        <v>998</v>
      </c>
      <c r="T19" s="201" t="s">
        <v>179</v>
      </c>
      <c r="U19" s="226" t="s">
        <v>998</v>
      </c>
      <c r="V19" s="201" t="s">
        <v>179</v>
      </c>
      <c r="W19" s="462"/>
      <c r="X19" s="198"/>
      <c r="Y19" s="198"/>
      <c r="Z19" s="199"/>
      <c r="AA19" s="19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202">
        <v>1</v>
      </c>
      <c r="B20" s="202">
        <v>2</v>
      </c>
      <c r="C20" s="202">
        <v>3</v>
      </c>
      <c r="D20" s="203">
        <v>4</v>
      </c>
      <c r="E20" s="202">
        <v>5</v>
      </c>
      <c r="F20" s="202">
        <f t="shared" ref="F20:W20" si="0">E20+1</f>
        <v>6</v>
      </c>
      <c r="G20" s="202">
        <f t="shared" si="0"/>
        <v>7</v>
      </c>
      <c r="H20" s="202">
        <f t="shared" si="0"/>
        <v>8</v>
      </c>
      <c r="I20" s="202">
        <f t="shared" si="0"/>
        <v>9</v>
      </c>
      <c r="J20" s="202">
        <f t="shared" si="0"/>
        <v>10</v>
      </c>
      <c r="K20" s="202">
        <f t="shared" si="0"/>
        <v>11</v>
      </c>
      <c r="L20" s="202">
        <f t="shared" si="0"/>
        <v>12</v>
      </c>
      <c r="M20" s="202">
        <f t="shared" si="0"/>
        <v>13</v>
      </c>
      <c r="N20" s="202">
        <f t="shared" si="0"/>
        <v>14</v>
      </c>
      <c r="O20" s="202">
        <f t="shared" si="0"/>
        <v>15</v>
      </c>
      <c r="P20" s="202">
        <f t="shared" si="0"/>
        <v>16</v>
      </c>
      <c r="Q20" s="202">
        <f t="shared" si="0"/>
        <v>17</v>
      </c>
      <c r="R20" s="202">
        <f t="shared" si="0"/>
        <v>18</v>
      </c>
      <c r="S20" s="202">
        <f t="shared" si="0"/>
        <v>19</v>
      </c>
      <c r="T20" s="202">
        <f t="shared" si="0"/>
        <v>20</v>
      </c>
      <c r="U20" s="202">
        <f t="shared" si="0"/>
        <v>21</v>
      </c>
      <c r="V20" s="202">
        <f t="shared" si="0"/>
        <v>22</v>
      </c>
      <c r="W20" s="202">
        <f t="shared" si="0"/>
        <v>23</v>
      </c>
      <c r="X20" s="198"/>
      <c r="Y20" s="198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x14ac:dyDescent="0.25">
      <c r="A21" s="202"/>
      <c r="B21" s="202"/>
      <c r="C21" s="202"/>
      <c r="D21" s="203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198"/>
      <c r="Y21" s="198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s="1" customFormat="1" x14ac:dyDescent="0.25">
      <c r="A22" s="420" t="s">
        <v>186</v>
      </c>
      <c r="B22" s="421"/>
      <c r="C22" s="422"/>
      <c r="D22" s="204"/>
      <c r="E22" s="205"/>
      <c r="F22" s="205"/>
      <c r="G22" s="205"/>
      <c r="H22" s="205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18"/>
      <c r="X22" s="207"/>
      <c r="Y22" s="207"/>
      <c r="Z22" s="207"/>
      <c r="AA22" s="207"/>
    </row>
    <row r="23" spans="1:52" s="41" customFormat="1" x14ac:dyDescent="0.25"/>
    <row r="24" spans="1:52" ht="49.5" customHeight="1" x14ac:dyDescent="0.25">
      <c r="A24" s="428"/>
      <c r="B24" s="428"/>
      <c r="C24" s="428"/>
      <c r="D24" s="428"/>
      <c r="E24" s="428"/>
      <c r="F24" s="428"/>
      <c r="G24" s="428"/>
      <c r="H24" s="428"/>
      <c r="I24" s="428"/>
      <c r="J24" s="428"/>
      <c r="K24" s="428"/>
      <c r="L24" s="428"/>
      <c r="M24" s="27"/>
      <c r="N24" s="27"/>
      <c r="O24" s="27"/>
      <c r="P24" s="27"/>
      <c r="Q24" s="7"/>
      <c r="R24" s="7"/>
    </row>
    <row r="25" spans="1:5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5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5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5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9" t="s">
        <v>62</v>
      </c>
      <c r="Y1" s="8"/>
      <c r="Z1" s="11"/>
      <c r="AB1" s="2"/>
    </row>
    <row r="2" spans="1:47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8" t="s">
        <v>0</v>
      </c>
      <c r="Y2" s="8"/>
      <c r="Z2" s="11"/>
      <c r="AB2" s="2"/>
    </row>
    <row r="3" spans="1:47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8" t="s">
        <v>968</v>
      </c>
      <c r="Y3" s="8"/>
      <c r="Z3" s="11"/>
      <c r="AB3" s="2"/>
    </row>
    <row r="4" spans="1:47" s="28" customFormat="1" ht="40.5" customHeight="1" x14ac:dyDescent="0.25">
      <c r="A4" s="467" t="s">
        <v>888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209"/>
      <c r="Z4" s="209"/>
      <c r="AA4" s="209"/>
      <c r="AB4" s="209"/>
      <c r="AC4" s="209"/>
      <c r="AD4" s="209"/>
      <c r="AE4" s="209"/>
    </row>
    <row r="5" spans="1:47" s="9" customFormat="1" ht="18.75" x14ac:dyDescent="0.3">
      <c r="A5" s="441" t="s">
        <v>74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183"/>
      <c r="Z5" s="183"/>
      <c r="AA5" s="183"/>
      <c r="AB5" s="183"/>
      <c r="AC5" s="183"/>
      <c r="AD5" s="183"/>
      <c r="AE5" s="183"/>
      <c r="AF5" s="183"/>
    </row>
    <row r="6" spans="1:47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</row>
    <row r="7" spans="1:47" s="9" customFormat="1" ht="18.75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183"/>
      <c r="Z7" s="183"/>
      <c r="AA7" s="183"/>
      <c r="AB7" s="183"/>
      <c r="AC7" s="183"/>
      <c r="AD7" s="183"/>
      <c r="AE7" s="183"/>
    </row>
    <row r="8" spans="1:47" x14ac:dyDescent="0.25">
      <c r="A8" s="433" t="s">
        <v>77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433"/>
      <c r="X8" s="433"/>
      <c r="Y8" s="30"/>
      <c r="Z8" s="30"/>
      <c r="AA8" s="30"/>
      <c r="AB8" s="30"/>
      <c r="AC8" s="30"/>
      <c r="AD8" s="30"/>
      <c r="AE8" s="30"/>
    </row>
    <row r="9" spans="1:47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</row>
    <row r="10" spans="1:47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442"/>
      <c r="W10" s="442"/>
      <c r="X10" s="442"/>
      <c r="Y10" s="195"/>
      <c r="Z10" s="195"/>
      <c r="AA10" s="195"/>
      <c r="AB10" s="195"/>
      <c r="AC10" s="195"/>
      <c r="AD10" s="195"/>
      <c r="AE10" s="195"/>
    </row>
    <row r="11" spans="1:47" ht="18.75" x14ac:dyDescent="0.3">
      <c r="AE11" s="38"/>
    </row>
    <row r="12" spans="1:47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38"/>
      <c r="X12" s="438"/>
      <c r="Y12" s="24"/>
      <c r="Z12" s="24"/>
      <c r="AA12" s="24"/>
      <c r="AB12" s="196"/>
      <c r="AC12" s="196"/>
      <c r="AD12" s="196"/>
      <c r="AE12" s="196"/>
    </row>
    <row r="13" spans="1:47" x14ac:dyDescent="0.25">
      <c r="A13" s="433" t="s">
        <v>975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433"/>
      <c r="Y13" s="30"/>
      <c r="Z13" s="30"/>
      <c r="AA13" s="30"/>
      <c r="AB13" s="30"/>
      <c r="AC13" s="30"/>
      <c r="AD13" s="30"/>
      <c r="AE13" s="30"/>
    </row>
    <row r="14" spans="1:47" x14ac:dyDescent="0.25">
      <c r="A14" s="471"/>
      <c r="B14" s="471"/>
      <c r="C14" s="471"/>
      <c r="D14" s="471"/>
      <c r="E14" s="471"/>
      <c r="F14" s="471"/>
      <c r="G14" s="471"/>
      <c r="H14" s="471"/>
      <c r="I14" s="471"/>
      <c r="J14" s="471"/>
      <c r="K14" s="471"/>
      <c r="L14" s="471"/>
      <c r="M14" s="471"/>
      <c r="N14" s="471"/>
      <c r="O14" s="471"/>
      <c r="P14" s="471"/>
      <c r="Q14" s="471"/>
      <c r="R14" s="471"/>
      <c r="S14" s="471"/>
      <c r="T14" s="471"/>
      <c r="U14" s="471"/>
      <c r="V14" s="471"/>
      <c r="W14" s="471"/>
      <c r="X14" s="471"/>
      <c r="Y14" s="210"/>
      <c r="Z14" s="210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211"/>
      <c r="AQ14" s="211"/>
      <c r="AR14" s="211"/>
      <c r="AS14" s="211"/>
      <c r="AT14" s="211"/>
      <c r="AU14" s="211"/>
    </row>
    <row r="15" spans="1:47" ht="22.5" customHeight="1" x14ac:dyDescent="0.25">
      <c r="A15" s="459" t="s">
        <v>75</v>
      </c>
      <c r="B15" s="462" t="s">
        <v>20</v>
      </c>
      <c r="C15" s="462" t="s">
        <v>5</v>
      </c>
      <c r="D15" s="473" t="s">
        <v>187</v>
      </c>
      <c r="E15" s="479" t="s">
        <v>944</v>
      </c>
      <c r="F15" s="480"/>
      <c r="G15" s="480"/>
      <c r="H15" s="480"/>
      <c r="I15" s="480"/>
      <c r="J15" s="480"/>
      <c r="K15" s="480"/>
      <c r="L15" s="480"/>
      <c r="M15" s="480"/>
      <c r="N15" s="480"/>
      <c r="O15" s="480"/>
      <c r="P15" s="481"/>
      <c r="Q15" s="479" t="s">
        <v>263</v>
      </c>
      <c r="R15" s="480"/>
      <c r="S15" s="480"/>
      <c r="T15" s="480"/>
      <c r="U15" s="481"/>
      <c r="V15" s="472" t="s">
        <v>7</v>
      </c>
      <c r="W15" s="472"/>
      <c r="X15" s="472"/>
      <c r="Y15" s="8"/>
      <c r="Z15" s="8"/>
    </row>
    <row r="16" spans="1:47" ht="22.5" customHeight="1" x14ac:dyDescent="0.25">
      <c r="A16" s="460"/>
      <c r="B16" s="462"/>
      <c r="C16" s="462"/>
      <c r="D16" s="474"/>
      <c r="E16" s="482"/>
      <c r="F16" s="483"/>
      <c r="G16" s="483"/>
      <c r="H16" s="483"/>
      <c r="I16" s="483"/>
      <c r="J16" s="483"/>
      <c r="K16" s="483"/>
      <c r="L16" s="483"/>
      <c r="M16" s="483"/>
      <c r="N16" s="483"/>
      <c r="O16" s="483"/>
      <c r="P16" s="484"/>
      <c r="Q16" s="485"/>
      <c r="R16" s="486"/>
      <c r="S16" s="486"/>
      <c r="T16" s="486"/>
      <c r="U16" s="487"/>
      <c r="V16" s="472"/>
      <c r="W16" s="472"/>
      <c r="X16" s="472"/>
      <c r="Y16" s="8"/>
      <c r="Z16" s="8"/>
    </row>
    <row r="17" spans="1:33" ht="24" customHeight="1" x14ac:dyDescent="0.25">
      <c r="A17" s="460"/>
      <c r="B17" s="462"/>
      <c r="C17" s="462"/>
      <c r="D17" s="474"/>
      <c r="E17" s="458" t="s">
        <v>9</v>
      </c>
      <c r="F17" s="458"/>
      <c r="G17" s="458"/>
      <c r="H17" s="458"/>
      <c r="I17" s="458"/>
      <c r="J17" s="458"/>
      <c r="K17" s="476" t="s">
        <v>10</v>
      </c>
      <c r="L17" s="477"/>
      <c r="M17" s="477"/>
      <c r="N17" s="477"/>
      <c r="O17" s="477"/>
      <c r="P17" s="478"/>
      <c r="Q17" s="482"/>
      <c r="R17" s="483"/>
      <c r="S17" s="483"/>
      <c r="T17" s="483"/>
      <c r="U17" s="484"/>
      <c r="V17" s="472"/>
      <c r="W17" s="472"/>
      <c r="X17" s="472"/>
      <c r="Y17" s="8"/>
      <c r="Z17" s="8"/>
    </row>
    <row r="18" spans="1:33" ht="75.75" customHeight="1" x14ac:dyDescent="0.25">
      <c r="A18" s="461"/>
      <c r="B18" s="462"/>
      <c r="C18" s="462"/>
      <c r="D18" s="475"/>
      <c r="E18" s="149" t="s">
        <v>72</v>
      </c>
      <c r="F18" s="55" t="s">
        <v>2</v>
      </c>
      <c r="G18" s="55" t="s">
        <v>3</v>
      </c>
      <c r="H18" s="15" t="s">
        <v>56</v>
      </c>
      <c r="I18" s="55" t="s">
        <v>1</v>
      </c>
      <c r="J18" s="55" t="s">
        <v>13</v>
      </c>
      <c r="K18" s="149" t="s">
        <v>72</v>
      </c>
      <c r="L18" s="55" t="s">
        <v>2</v>
      </c>
      <c r="M18" s="55" t="s">
        <v>3</v>
      </c>
      <c r="N18" s="15" t="s">
        <v>56</v>
      </c>
      <c r="O18" s="55" t="s">
        <v>1</v>
      </c>
      <c r="P18" s="55" t="s">
        <v>13</v>
      </c>
      <c r="Q18" s="55" t="s">
        <v>2</v>
      </c>
      <c r="R18" s="55" t="s">
        <v>3</v>
      </c>
      <c r="S18" s="15" t="s">
        <v>56</v>
      </c>
      <c r="T18" s="55" t="s">
        <v>1</v>
      </c>
      <c r="U18" s="55" t="s">
        <v>13</v>
      </c>
      <c r="V18" s="472"/>
      <c r="W18" s="472"/>
      <c r="X18" s="472"/>
      <c r="Y18" s="8"/>
      <c r="Z18" s="8"/>
    </row>
    <row r="19" spans="1:33" x14ac:dyDescent="0.25">
      <c r="A19" s="33">
        <v>1</v>
      </c>
      <c r="B19" s="33">
        <f t="shared" ref="B19:V19" si="0">A19+1</f>
        <v>2</v>
      </c>
      <c r="C19" s="33">
        <f t="shared" si="0"/>
        <v>3</v>
      </c>
      <c r="D19" s="212">
        <f t="shared" si="0"/>
        <v>4</v>
      </c>
      <c r="E19" s="212">
        <f t="shared" si="0"/>
        <v>5</v>
      </c>
      <c r="F19" s="212">
        <f t="shared" si="0"/>
        <v>6</v>
      </c>
      <c r="G19" s="212">
        <f t="shared" si="0"/>
        <v>7</v>
      </c>
      <c r="H19" s="212">
        <f t="shared" si="0"/>
        <v>8</v>
      </c>
      <c r="I19" s="212">
        <f t="shared" si="0"/>
        <v>9</v>
      </c>
      <c r="J19" s="212">
        <f t="shared" si="0"/>
        <v>10</v>
      </c>
      <c r="K19" s="212">
        <f t="shared" si="0"/>
        <v>11</v>
      </c>
      <c r="L19" s="212">
        <f t="shared" si="0"/>
        <v>12</v>
      </c>
      <c r="M19" s="33">
        <f t="shared" si="0"/>
        <v>13</v>
      </c>
      <c r="N19" s="33">
        <f t="shared" si="0"/>
        <v>14</v>
      </c>
      <c r="O19" s="33">
        <f t="shared" si="0"/>
        <v>15</v>
      </c>
      <c r="P19" s="33">
        <f t="shared" si="0"/>
        <v>16</v>
      </c>
      <c r="Q19" s="33">
        <f t="shared" si="0"/>
        <v>17</v>
      </c>
      <c r="R19" s="33">
        <f t="shared" si="0"/>
        <v>18</v>
      </c>
      <c r="S19" s="33">
        <f t="shared" si="0"/>
        <v>19</v>
      </c>
      <c r="T19" s="33">
        <f t="shared" si="0"/>
        <v>20</v>
      </c>
      <c r="U19" s="33">
        <f t="shared" si="0"/>
        <v>21</v>
      </c>
      <c r="V19" s="469">
        <f t="shared" si="0"/>
        <v>22</v>
      </c>
      <c r="W19" s="469"/>
      <c r="X19" s="469"/>
      <c r="Y19" s="8"/>
      <c r="Z19" s="8"/>
    </row>
    <row r="20" spans="1:33" x14ac:dyDescent="0.25">
      <c r="A20" s="33"/>
      <c r="B20" s="33"/>
      <c r="C20" s="33"/>
      <c r="D20" s="212"/>
      <c r="E20" s="212"/>
      <c r="F20" s="212"/>
      <c r="G20" s="212"/>
      <c r="H20" s="212"/>
      <c r="I20" s="212"/>
      <c r="J20" s="212"/>
      <c r="K20" s="212"/>
      <c r="L20" s="212"/>
      <c r="M20" s="33"/>
      <c r="N20" s="33"/>
      <c r="O20" s="33"/>
      <c r="P20" s="33"/>
      <c r="Q20" s="33"/>
      <c r="R20" s="33"/>
      <c r="S20" s="33"/>
      <c r="T20" s="33"/>
      <c r="U20" s="33"/>
      <c r="V20" s="464"/>
      <c r="W20" s="465"/>
      <c r="X20" s="466"/>
      <c r="Y20" s="8"/>
      <c r="Z20" s="8"/>
    </row>
    <row r="21" spans="1:33" s="1" customFormat="1" x14ac:dyDescent="0.25">
      <c r="A21" s="488" t="s">
        <v>186</v>
      </c>
      <c r="B21" s="489"/>
      <c r="C21" s="490"/>
      <c r="D21" s="204"/>
      <c r="E21" s="204"/>
      <c r="F21" s="204"/>
      <c r="G21" s="204"/>
      <c r="H21" s="214"/>
      <c r="I21" s="214"/>
      <c r="J21" s="214"/>
      <c r="K21" s="214"/>
      <c r="L21" s="214"/>
      <c r="M21" s="206"/>
      <c r="N21" s="206"/>
      <c r="O21" s="206"/>
      <c r="P21" s="206"/>
      <c r="Q21" s="206"/>
      <c r="R21" s="206"/>
      <c r="S21" s="206"/>
      <c r="T21" s="206"/>
      <c r="U21" s="206"/>
      <c r="V21" s="470"/>
      <c r="W21" s="470"/>
      <c r="X21" s="470"/>
      <c r="Y21" s="207"/>
      <c r="Z21" s="207"/>
      <c r="AA21" s="207"/>
      <c r="AB21" s="207"/>
      <c r="AC21" s="207"/>
      <c r="AD21" s="207"/>
    </row>
    <row r="22" spans="1:33" ht="44.25" customHeight="1" x14ac:dyDescent="0.25">
      <c r="A22" s="468" t="s">
        <v>93</v>
      </c>
      <c r="B22" s="468"/>
      <c r="C22" s="468"/>
      <c r="D22" s="468"/>
      <c r="E22" s="468"/>
      <c r="F22" s="468"/>
      <c r="G22" s="468"/>
      <c r="H22" s="468"/>
      <c r="I22" s="468"/>
      <c r="J22" s="468"/>
      <c r="K22" s="468"/>
      <c r="L22" s="468"/>
      <c r="M22" s="468"/>
      <c r="N22" s="468"/>
      <c r="O22" s="468"/>
      <c r="P22" s="468"/>
      <c r="Q22" s="468"/>
      <c r="R22" s="468"/>
      <c r="S22" s="468"/>
      <c r="T22" s="468"/>
      <c r="U22" s="468"/>
      <c r="V22" s="468"/>
      <c r="W22" s="468"/>
      <c r="X22" s="468"/>
      <c r="Y22" s="5"/>
      <c r="Z22" s="5"/>
      <c r="AA22" s="8"/>
      <c r="AG22" s="4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3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33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1" width="6.375" style="6" customWidth="1"/>
    <col min="12" max="12" width="10" style="6" customWidth="1"/>
    <col min="13" max="26" width="6.375" style="6" customWidth="1"/>
    <col min="27" max="27" width="27.625" style="6" customWidth="1"/>
    <col min="28" max="16384" width="9" style="6"/>
  </cols>
  <sheetData>
    <row r="1" spans="1:36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29" t="s">
        <v>63</v>
      </c>
      <c r="AB1" s="8"/>
      <c r="AC1" s="11"/>
      <c r="AE1" s="2"/>
    </row>
    <row r="2" spans="1:36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38" t="s">
        <v>0</v>
      </c>
      <c r="AB2" s="8"/>
      <c r="AC2" s="11"/>
      <c r="AE2" s="2"/>
    </row>
    <row r="3" spans="1:36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38" t="s">
        <v>968</v>
      </c>
      <c r="AB3" s="8"/>
      <c r="AC3" s="11"/>
      <c r="AE3" s="2"/>
    </row>
    <row r="4" spans="1:36" s="28" customFormat="1" ht="18.75" x14ac:dyDescent="0.25">
      <c r="A4" s="467" t="s">
        <v>267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7"/>
      <c r="Y4" s="467"/>
      <c r="Z4" s="467"/>
      <c r="AA4" s="467"/>
      <c r="AB4" s="209"/>
      <c r="AC4" s="209"/>
      <c r="AD4" s="209"/>
      <c r="AE4" s="209"/>
      <c r="AF4" s="209"/>
    </row>
    <row r="5" spans="1:36" s="9" customFormat="1" ht="18.75" x14ac:dyDescent="0.3">
      <c r="A5" s="441" t="s">
        <v>74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183"/>
      <c r="AC5" s="183"/>
      <c r="AD5" s="183"/>
      <c r="AE5" s="183"/>
      <c r="AF5" s="183"/>
      <c r="AG5" s="183"/>
    </row>
    <row r="6" spans="1:36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</row>
    <row r="7" spans="1:36" s="9" customFormat="1" ht="18.75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441"/>
      <c r="Z7" s="441"/>
      <c r="AA7" s="441"/>
      <c r="AB7" s="183"/>
      <c r="AC7" s="183"/>
      <c r="AD7" s="183"/>
      <c r="AE7" s="183"/>
      <c r="AF7" s="183"/>
    </row>
    <row r="8" spans="1:36" x14ac:dyDescent="0.25">
      <c r="A8" s="491" t="s">
        <v>77</v>
      </c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1"/>
      <c r="M8" s="491"/>
      <c r="N8" s="491"/>
      <c r="O8" s="491"/>
      <c r="P8" s="491"/>
      <c r="Q8" s="491"/>
      <c r="R8" s="491"/>
      <c r="S8" s="491"/>
      <c r="T8" s="491"/>
      <c r="U8" s="491"/>
      <c r="V8" s="491"/>
      <c r="W8" s="491"/>
      <c r="X8" s="491"/>
      <c r="Y8" s="491"/>
      <c r="Z8" s="491"/>
      <c r="AA8" s="491"/>
      <c r="AB8" s="30"/>
      <c r="AC8" s="30"/>
      <c r="AD8" s="30"/>
      <c r="AE8" s="30"/>
      <c r="AF8" s="30"/>
    </row>
    <row r="9" spans="1:36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</row>
    <row r="10" spans="1:36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442"/>
      <c r="W10" s="442"/>
      <c r="X10" s="442"/>
      <c r="Y10" s="442"/>
      <c r="Z10" s="442"/>
      <c r="AA10" s="442"/>
      <c r="AB10" s="195"/>
      <c r="AC10" s="195"/>
      <c r="AD10" s="195"/>
      <c r="AE10" s="195"/>
      <c r="AF10" s="195"/>
    </row>
    <row r="11" spans="1:36" ht="18.75" x14ac:dyDescent="0.3">
      <c r="AF11" s="38"/>
    </row>
    <row r="12" spans="1:36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38"/>
      <c r="X12" s="438"/>
      <c r="Y12" s="438"/>
      <c r="Z12" s="438"/>
      <c r="AA12" s="438"/>
      <c r="AB12" s="24"/>
      <c r="AC12" s="196"/>
      <c r="AD12" s="196"/>
      <c r="AE12" s="196"/>
      <c r="AF12" s="196"/>
    </row>
    <row r="13" spans="1:36" x14ac:dyDescent="0.25">
      <c r="A13" s="433" t="s">
        <v>976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433"/>
      <c r="Y13" s="433"/>
      <c r="Z13" s="433"/>
      <c r="AA13" s="433"/>
      <c r="AB13" s="30"/>
      <c r="AC13" s="30"/>
      <c r="AD13" s="30"/>
      <c r="AE13" s="30"/>
      <c r="AF13" s="30"/>
    </row>
    <row r="14" spans="1:36" x14ac:dyDescent="0.25">
      <c r="A14" s="8"/>
      <c r="B14" s="215"/>
      <c r="C14" s="216"/>
      <c r="D14" s="216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8"/>
      <c r="AJ14" s="4"/>
    </row>
    <row r="15" spans="1:36" ht="15.75" customHeight="1" x14ac:dyDescent="0.25">
      <c r="A15" s="459" t="s">
        <v>75</v>
      </c>
      <c r="B15" s="462" t="s">
        <v>20</v>
      </c>
      <c r="C15" s="462" t="s">
        <v>5</v>
      </c>
      <c r="D15" s="459" t="s">
        <v>187</v>
      </c>
      <c r="E15" s="458" t="s">
        <v>84</v>
      </c>
      <c r="F15" s="458"/>
      <c r="G15" s="458"/>
      <c r="H15" s="458"/>
      <c r="I15" s="458"/>
      <c r="J15" s="458"/>
      <c r="K15" s="458"/>
      <c r="L15" s="458"/>
      <c r="M15" s="458"/>
      <c r="N15" s="458"/>
      <c r="O15" s="458"/>
      <c r="P15" s="458"/>
      <c r="Q15" s="458"/>
      <c r="R15" s="458"/>
      <c r="S15" s="458"/>
      <c r="T15" s="479" t="s">
        <v>263</v>
      </c>
      <c r="U15" s="480"/>
      <c r="V15" s="480"/>
      <c r="W15" s="480"/>
      <c r="X15" s="480"/>
      <c r="Y15" s="480"/>
      <c r="Z15" s="481"/>
      <c r="AA15" s="472" t="s">
        <v>7</v>
      </c>
      <c r="AB15" s="8"/>
      <c r="AC15" s="8"/>
    </row>
    <row r="16" spans="1:36" ht="26.25" customHeight="1" x14ac:dyDescent="0.25">
      <c r="A16" s="460"/>
      <c r="B16" s="462"/>
      <c r="C16" s="462"/>
      <c r="D16" s="460"/>
      <c r="E16" s="458"/>
      <c r="F16" s="458"/>
      <c r="G16" s="458"/>
      <c r="H16" s="458"/>
      <c r="I16" s="458"/>
      <c r="J16" s="458"/>
      <c r="K16" s="458"/>
      <c r="L16" s="458"/>
      <c r="M16" s="458"/>
      <c r="N16" s="458"/>
      <c r="O16" s="458"/>
      <c r="P16" s="458"/>
      <c r="Q16" s="458"/>
      <c r="R16" s="458"/>
      <c r="S16" s="458"/>
      <c r="T16" s="485"/>
      <c r="U16" s="486"/>
      <c r="V16" s="486"/>
      <c r="W16" s="486"/>
      <c r="X16" s="486"/>
      <c r="Y16" s="486"/>
      <c r="Z16" s="487"/>
      <c r="AA16" s="472"/>
      <c r="AB16" s="8"/>
      <c r="AC16" s="8"/>
    </row>
    <row r="17" spans="1:33" ht="30" customHeight="1" x14ac:dyDescent="0.25">
      <c r="A17" s="460"/>
      <c r="B17" s="462"/>
      <c r="C17" s="462"/>
      <c r="D17" s="460"/>
      <c r="E17" s="458" t="s">
        <v>9</v>
      </c>
      <c r="F17" s="458"/>
      <c r="G17" s="458"/>
      <c r="H17" s="458"/>
      <c r="I17" s="458"/>
      <c r="J17" s="458"/>
      <c r="K17" s="458"/>
      <c r="L17" s="458" t="s">
        <v>10</v>
      </c>
      <c r="M17" s="458"/>
      <c r="N17" s="458"/>
      <c r="O17" s="458"/>
      <c r="P17" s="458"/>
      <c r="Q17" s="458"/>
      <c r="R17" s="458"/>
      <c r="S17" s="458"/>
      <c r="T17" s="482"/>
      <c r="U17" s="483"/>
      <c r="V17" s="483"/>
      <c r="W17" s="483"/>
      <c r="X17" s="483"/>
      <c r="Y17" s="483"/>
      <c r="Z17" s="484"/>
      <c r="AA17" s="472"/>
      <c r="AB17" s="8"/>
      <c r="AC17" s="8"/>
    </row>
    <row r="18" spans="1:33" ht="96" customHeight="1" x14ac:dyDescent="0.25">
      <c r="A18" s="461"/>
      <c r="B18" s="462"/>
      <c r="C18" s="462"/>
      <c r="D18" s="461"/>
      <c r="E18" s="15" t="s">
        <v>2</v>
      </c>
      <c r="F18" s="15" t="s">
        <v>3</v>
      </c>
      <c r="G18" s="15" t="s">
        <v>11</v>
      </c>
      <c r="H18" s="15" t="s">
        <v>12</v>
      </c>
      <c r="I18" s="15" t="s">
        <v>6</v>
      </c>
      <c r="J18" s="15" t="s">
        <v>1</v>
      </c>
      <c r="K18" s="55" t="s">
        <v>13</v>
      </c>
      <c r="L18" s="56" t="s">
        <v>291</v>
      </c>
      <c r="M18" s="15" t="s">
        <v>2</v>
      </c>
      <c r="N18" s="15" t="s">
        <v>3</v>
      </c>
      <c r="O18" s="15" t="s">
        <v>11</v>
      </c>
      <c r="P18" s="15" t="s">
        <v>12</v>
      </c>
      <c r="Q18" s="15" t="s">
        <v>6</v>
      </c>
      <c r="R18" s="15" t="s">
        <v>1</v>
      </c>
      <c r="S18" s="55" t="s">
        <v>13</v>
      </c>
      <c r="T18" s="15" t="s">
        <v>2</v>
      </c>
      <c r="U18" s="15" t="s">
        <v>3</v>
      </c>
      <c r="V18" s="15" t="s">
        <v>11</v>
      </c>
      <c r="W18" s="15" t="s">
        <v>12</v>
      </c>
      <c r="X18" s="15" t="s">
        <v>6</v>
      </c>
      <c r="Y18" s="15" t="s">
        <v>1</v>
      </c>
      <c r="Z18" s="55" t="s">
        <v>13</v>
      </c>
      <c r="AA18" s="472"/>
      <c r="AB18" s="8"/>
      <c r="AC18" s="8"/>
    </row>
    <row r="19" spans="1:33" x14ac:dyDescent="0.25">
      <c r="A19" s="33">
        <v>1</v>
      </c>
      <c r="B19" s="33">
        <v>2</v>
      </c>
      <c r="C19" s="33">
        <v>3</v>
      </c>
      <c r="D19" s="212">
        <f>C19+1</f>
        <v>4</v>
      </c>
      <c r="E19" s="33">
        <f t="shared" ref="E19:L19" si="0">D19+1</f>
        <v>5</v>
      </c>
      <c r="F19" s="33">
        <f t="shared" si="0"/>
        <v>6</v>
      </c>
      <c r="G19" s="33">
        <f t="shared" si="0"/>
        <v>7</v>
      </c>
      <c r="H19" s="33">
        <f t="shared" si="0"/>
        <v>8</v>
      </c>
      <c r="I19" s="33">
        <f t="shared" si="0"/>
        <v>9</v>
      </c>
      <c r="J19" s="33">
        <f t="shared" si="0"/>
        <v>10</v>
      </c>
      <c r="K19" s="33">
        <f t="shared" si="0"/>
        <v>11</v>
      </c>
      <c r="L19" s="33">
        <f t="shared" si="0"/>
        <v>12</v>
      </c>
      <c r="M19" s="33">
        <f t="shared" ref="M19:AA19" si="1">L19+1</f>
        <v>13</v>
      </c>
      <c r="N19" s="33">
        <f t="shared" si="1"/>
        <v>14</v>
      </c>
      <c r="O19" s="33">
        <f t="shared" si="1"/>
        <v>15</v>
      </c>
      <c r="P19" s="33">
        <f t="shared" si="1"/>
        <v>16</v>
      </c>
      <c r="Q19" s="33">
        <f t="shared" si="1"/>
        <v>17</v>
      </c>
      <c r="R19" s="33">
        <f t="shared" si="1"/>
        <v>18</v>
      </c>
      <c r="S19" s="33">
        <f t="shared" si="1"/>
        <v>19</v>
      </c>
      <c r="T19" s="33">
        <f t="shared" si="1"/>
        <v>20</v>
      </c>
      <c r="U19" s="33">
        <f t="shared" si="1"/>
        <v>21</v>
      </c>
      <c r="V19" s="33">
        <f t="shared" si="1"/>
        <v>22</v>
      </c>
      <c r="W19" s="33">
        <f t="shared" si="1"/>
        <v>23</v>
      </c>
      <c r="X19" s="33">
        <f t="shared" si="1"/>
        <v>24</v>
      </c>
      <c r="Y19" s="33">
        <f t="shared" si="1"/>
        <v>25</v>
      </c>
      <c r="Z19" s="33">
        <f t="shared" si="1"/>
        <v>26</v>
      </c>
      <c r="AA19" s="33">
        <f t="shared" si="1"/>
        <v>27</v>
      </c>
      <c r="AB19" s="8"/>
      <c r="AC19" s="8"/>
    </row>
    <row r="20" spans="1:33" x14ac:dyDescent="0.25">
      <c r="A20" s="33"/>
      <c r="B20" s="33"/>
      <c r="C20" s="33"/>
      <c r="D20" s="212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217"/>
      <c r="AB20" s="8"/>
      <c r="AC20" s="8"/>
    </row>
    <row r="21" spans="1:33" s="1" customFormat="1" x14ac:dyDescent="0.25">
      <c r="A21" s="420" t="s">
        <v>186</v>
      </c>
      <c r="B21" s="421"/>
      <c r="C21" s="422"/>
      <c r="D21" s="204"/>
      <c r="E21" s="205"/>
      <c r="F21" s="205"/>
      <c r="G21" s="205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169"/>
      <c r="AB21" s="207"/>
      <c r="AC21" s="207"/>
      <c r="AD21" s="207"/>
      <c r="AE21" s="207"/>
      <c r="AF21" s="207"/>
      <c r="AG21" s="207"/>
    </row>
    <row r="22" spans="1:33" ht="37.5" customHeight="1" x14ac:dyDescent="0.25">
      <c r="A22" s="468" t="s">
        <v>93</v>
      </c>
      <c r="B22" s="468"/>
      <c r="C22" s="468"/>
      <c r="D22" s="468"/>
      <c r="E22" s="468"/>
      <c r="F22" s="468"/>
      <c r="G22" s="468"/>
      <c r="H22" s="468"/>
      <c r="I22" s="468"/>
      <c r="J22" s="468"/>
      <c r="K22" s="468"/>
      <c r="L22" s="468"/>
      <c r="M22" s="468"/>
      <c r="N22" s="468"/>
      <c r="O22" s="468"/>
      <c r="P22" s="468"/>
      <c r="Q22" s="468"/>
      <c r="R22" s="468"/>
      <c r="S22" s="468"/>
      <c r="T22" s="468"/>
      <c r="U22" s="468"/>
      <c r="V22" s="468"/>
      <c r="W22" s="468"/>
      <c r="X22" s="468"/>
      <c r="Y22" s="468"/>
      <c r="Z22" s="468"/>
      <c r="AA22" s="468"/>
      <c r="AB22" s="8"/>
      <c r="AC22" s="8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H27" sqref="H27"/>
    </sheetView>
  </sheetViews>
  <sheetFormatPr defaultRowHeight="15.75" x14ac:dyDescent="0.2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9" t="s">
        <v>64</v>
      </c>
      <c r="V1" s="8"/>
      <c r="W1" s="8"/>
      <c r="X1" s="11"/>
      <c r="Z1" s="8"/>
      <c r="AC1" s="2"/>
    </row>
    <row r="2" spans="1:54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8" t="s">
        <v>0</v>
      </c>
      <c r="V2" s="8"/>
      <c r="W2" s="8"/>
      <c r="X2" s="11"/>
      <c r="Z2" s="8"/>
      <c r="AC2" s="2"/>
    </row>
    <row r="3" spans="1:54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8" t="s">
        <v>968</v>
      </c>
      <c r="V3" s="8"/>
      <c r="W3" s="8"/>
      <c r="X3" s="11"/>
      <c r="Z3" s="8"/>
      <c r="AC3" s="2"/>
    </row>
    <row r="4" spans="1:54" s="28" customFormat="1" ht="18.75" customHeight="1" x14ac:dyDescent="0.25">
      <c r="A4" s="467" t="s">
        <v>962</v>
      </c>
      <c r="B4" s="467"/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218"/>
      <c r="W4" s="218"/>
      <c r="X4" s="218"/>
      <c r="Y4" s="218"/>
      <c r="Z4" s="209"/>
      <c r="AA4" s="209"/>
      <c r="AB4" s="209"/>
      <c r="AC4" s="209"/>
      <c r="AD4" s="209"/>
    </row>
    <row r="5" spans="1:54" s="9" customFormat="1" ht="18.75" customHeight="1" x14ac:dyDescent="0.3">
      <c r="A5" s="441" t="s">
        <v>74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183"/>
      <c r="W5" s="183"/>
      <c r="X5" s="183"/>
      <c r="Y5" s="183"/>
      <c r="Z5" s="183"/>
      <c r="AA5" s="183"/>
      <c r="AB5" s="183"/>
      <c r="AC5" s="183"/>
      <c r="AD5" s="183"/>
      <c r="AE5" s="183"/>
    </row>
    <row r="6" spans="1:54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</row>
    <row r="7" spans="1:54" s="9" customFormat="1" ht="18.75" customHeight="1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183"/>
      <c r="W7" s="183"/>
      <c r="X7" s="183"/>
      <c r="Y7" s="183"/>
      <c r="Z7" s="183"/>
      <c r="AA7" s="183"/>
      <c r="AB7" s="183"/>
      <c r="AC7" s="183"/>
      <c r="AD7" s="183"/>
    </row>
    <row r="8" spans="1:54" ht="15.75" customHeight="1" x14ac:dyDescent="0.25">
      <c r="A8" s="491" t="s">
        <v>86</v>
      </c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1"/>
      <c r="M8" s="491"/>
      <c r="N8" s="491"/>
      <c r="O8" s="491"/>
      <c r="P8" s="491"/>
      <c r="Q8" s="491"/>
      <c r="R8" s="491"/>
      <c r="S8" s="491"/>
      <c r="T8" s="491"/>
      <c r="U8" s="491"/>
      <c r="V8" s="26"/>
      <c r="W8" s="26"/>
      <c r="X8" s="26"/>
      <c r="Y8" s="26"/>
      <c r="Z8" s="30"/>
      <c r="AA8" s="30"/>
      <c r="AB8" s="30"/>
      <c r="AC8" s="30"/>
      <c r="AD8" s="30"/>
    </row>
    <row r="9" spans="1:54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</row>
    <row r="10" spans="1:54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195"/>
      <c r="W10" s="195"/>
      <c r="X10" s="195"/>
      <c r="Y10" s="195"/>
      <c r="Z10" s="195"/>
      <c r="AA10" s="195"/>
      <c r="AB10" s="195"/>
      <c r="AC10" s="195"/>
      <c r="AD10" s="195"/>
    </row>
    <row r="11" spans="1:54" ht="18.75" x14ac:dyDescent="0.3">
      <c r="AD11" s="38"/>
    </row>
    <row r="12" spans="1:54" ht="18.75" x14ac:dyDescent="0.25">
      <c r="A12" s="24" t="s">
        <v>58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96"/>
      <c r="AB12" s="196"/>
      <c r="AC12" s="196"/>
      <c r="AD12" s="196"/>
    </row>
    <row r="13" spans="1:54" x14ac:dyDescent="0.25">
      <c r="A13" s="433" t="s">
        <v>977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30"/>
      <c r="W13" s="30"/>
      <c r="X13" s="30"/>
      <c r="Y13" s="30"/>
      <c r="Z13" s="30"/>
      <c r="AA13" s="30"/>
      <c r="AB13" s="30"/>
      <c r="AC13" s="30"/>
      <c r="AD13" s="30"/>
    </row>
    <row r="14" spans="1:54" x14ac:dyDescent="0.25">
      <c r="A14" s="8"/>
      <c r="B14" s="215"/>
      <c r="C14" s="216"/>
      <c r="D14" s="216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 x14ac:dyDescent="0.25">
      <c r="A15" s="463"/>
      <c r="B15" s="463"/>
      <c r="C15" s="463"/>
      <c r="D15" s="463"/>
      <c r="E15" s="463"/>
      <c r="F15" s="463"/>
      <c r="G15" s="463"/>
      <c r="H15" s="463"/>
      <c r="I15" s="463"/>
      <c r="J15" s="463"/>
      <c r="K15" s="463"/>
      <c r="L15" s="463"/>
      <c r="M15" s="463"/>
      <c r="N15" s="463"/>
      <c r="O15" s="463"/>
      <c r="P15" s="463"/>
      <c r="Q15" s="463"/>
      <c r="R15" s="463"/>
      <c r="S15" s="463"/>
      <c r="T15" s="463"/>
      <c r="U15" s="463"/>
      <c r="V15" s="210"/>
      <c r="W15" s="210"/>
      <c r="X15" s="210"/>
      <c r="Y15" s="210"/>
      <c r="Z15" s="210"/>
      <c r="AA15" s="210"/>
      <c r="AB15" s="197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x14ac:dyDescent="0.25">
      <c r="A16" s="459" t="s">
        <v>75</v>
      </c>
      <c r="B16" s="462" t="s">
        <v>20</v>
      </c>
      <c r="C16" s="462" t="s">
        <v>5</v>
      </c>
      <c r="D16" s="459" t="s">
        <v>73</v>
      </c>
      <c r="E16" s="462" t="s">
        <v>180</v>
      </c>
      <c r="F16" s="462"/>
      <c r="G16" s="462"/>
      <c r="H16" s="462"/>
      <c r="I16" s="462"/>
      <c r="J16" s="462"/>
      <c r="K16" s="462"/>
      <c r="L16" s="462"/>
      <c r="M16" s="462"/>
      <c r="N16" s="462"/>
      <c r="O16" s="462"/>
      <c r="P16" s="462" t="s">
        <v>263</v>
      </c>
      <c r="Q16" s="462"/>
      <c r="R16" s="462"/>
      <c r="S16" s="462"/>
      <c r="T16" s="462"/>
      <c r="U16" s="462" t="s">
        <v>7</v>
      </c>
      <c r="V16" s="198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x14ac:dyDescent="0.25">
      <c r="A17" s="460"/>
      <c r="B17" s="462"/>
      <c r="C17" s="462"/>
      <c r="D17" s="460"/>
      <c r="E17" s="462"/>
      <c r="F17" s="462"/>
      <c r="G17" s="462"/>
      <c r="H17" s="462"/>
      <c r="I17" s="462"/>
      <c r="J17" s="462"/>
      <c r="K17" s="462"/>
      <c r="L17" s="462"/>
      <c r="M17" s="462"/>
      <c r="N17" s="462"/>
      <c r="O17" s="462"/>
      <c r="P17" s="462"/>
      <c r="Q17" s="462"/>
      <c r="R17" s="462"/>
      <c r="S17" s="462"/>
      <c r="T17" s="462"/>
      <c r="U17" s="462"/>
      <c r="V17" s="198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 x14ac:dyDescent="0.25">
      <c r="A18" s="460"/>
      <c r="B18" s="462"/>
      <c r="C18" s="462"/>
      <c r="D18" s="460"/>
      <c r="E18" s="458" t="s">
        <v>9</v>
      </c>
      <c r="F18" s="458"/>
      <c r="G18" s="458"/>
      <c r="H18" s="458"/>
      <c r="I18" s="458"/>
      <c r="J18" s="458" t="s">
        <v>10</v>
      </c>
      <c r="K18" s="458"/>
      <c r="L18" s="458"/>
      <c r="M18" s="458"/>
      <c r="N18" s="458"/>
      <c r="O18" s="458"/>
      <c r="P18" s="462"/>
      <c r="Q18" s="462"/>
      <c r="R18" s="462"/>
      <c r="S18" s="462"/>
      <c r="T18" s="462"/>
      <c r="U18" s="462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 x14ac:dyDescent="0.25">
      <c r="A19" s="461"/>
      <c r="B19" s="462"/>
      <c r="C19" s="462"/>
      <c r="D19" s="461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6" t="s">
        <v>292</v>
      </c>
      <c r="K19" s="55" t="s">
        <v>2</v>
      </c>
      <c r="L19" s="55" t="s">
        <v>3</v>
      </c>
      <c r="M19" s="55" t="s">
        <v>56</v>
      </c>
      <c r="N19" s="55" t="s">
        <v>1</v>
      </c>
      <c r="O19" s="55" t="s">
        <v>13</v>
      </c>
      <c r="P19" s="55" t="s">
        <v>2</v>
      </c>
      <c r="Q19" s="55" t="s">
        <v>3</v>
      </c>
      <c r="R19" s="55" t="s">
        <v>56</v>
      </c>
      <c r="S19" s="55" t="s">
        <v>1</v>
      </c>
      <c r="T19" s="55" t="s">
        <v>13</v>
      </c>
      <c r="U19" s="462"/>
      <c r="V19" s="10"/>
      <c r="W19" s="10"/>
      <c r="X19" s="8"/>
      <c r="Y19" s="8"/>
      <c r="Z19" s="8"/>
      <c r="AA19" s="8"/>
    </row>
    <row r="20" spans="1:54" x14ac:dyDescent="0.25">
      <c r="A20" s="33">
        <v>1</v>
      </c>
      <c r="B20" s="33">
        <v>2</v>
      </c>
      <c r="C20" s="33">
        <v>3</v>
      </c>
      <c r="D20" s="212">
        <v>4</v>
      </c>
      <c r="E20" s="33">
        <f t="shared" ref="E20:U20" si="0">D20+1</f>
        <v>5</v>
      </c>
      <c r="F20" s="33">
        <f t="shared" si="0"/>
        <v>6</v>
      </c>
      <c r="G20" s="33">
        <f t="shared" si="0"/>
        <v>7</v>
      </c>
      <c r="H20" s="33">
        <f t="shared" si="0"/>
        <v>8</v>
      </c>
      <c r="I20" s="33">
        <f t="shared" si="0"/>
        <v>9</v>
      </c>
      <c r="J20" s="33">
        <f t="shared" si="0"/>
        <v>10</v>
      </c>
      <c r="K20" s="33">
        <f t="shared" si="0"/>
        <v>11</v>
      </c>
      <c r="L20" s="33">
        <f t="shared" si="0"/>
        <v>12</v>
      </c>
      <c r="M20" s="33">
        <f t="shared" si="0"/>
        <v>13</v>
      </c>
      <c r="N20" s="33">
        <f t="shared" si="0"/>
        <v>14</v>
      </c>
      <c r="O20" s="33">
        <f t="shared" si="0"/>
        <v>15</v>
      </c>
      <c r="P20" s="33">
        <f t="shared" si="0"/>
        <v>16</v>
      </c>
      <c r="Q20" s="33">
        <f t="shared" si="0"/>
        <v>17</v>
      </c>
      <c r="R20" s="33">
        <f t="shared" si="0"/>
        <v>18</v>
      </c>
      <c r="S20" s="33">
        <f t="shared" si="0"/>
        <v>19</v>
      </c>
      <c r="T20" s="33">
        <f t="shared" si="0"/>
        <v>20</v>
      </c>
      <c r="U20" s="33">
        <f t="shared" si="0"/>
        <v>21</v>
      </c>
      <c r="V20" s="8"/>
      <c r="W20" s="8"/>
      <c r="X20" s="8"/>
      <c r="Y20" s="8"/>
      <c r="Z20" s="8"/>
      <c r="AA20" s="8"/>
    </row>
    <row r="21" spans="1:54" x14ac:dyDescent="0.25">
      <c r="A21" s="33"/>
      <c r="B21" s="33"/>
      <c r="C21" s="33"/>
      <c r="D21" s="212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217"/>
      <c r="Q21" s="217"/>
      <c r="R21" s="217"/>
      <c r="S21" s="217"/>
      <c r="T21" s="217"/>
      <c r="U21" s="217"/>
      <c r="V21" s="8"/>
      <c r="W21" s="8"/>
      <c r="X21" s="8"/>
      <c r="Y21" s="8"/>
      <c r="Z21" s="8"/>
      <c r="AA21" s="8"/>
    </row>
    <row r="22" spans="1:54" s="1" customFormat="1" ht="24" customHeight="1" x14ac:dyDescent="0.25">
      <c r="A22" s="420" t="s">
        <v>186</v>
      </c>
      <c r="B22" s="421"/>
      <c r="C22" s="422"/>
      <c r="D22" s="204"/>
      <c r="E22" s="205"/>
      <c r="F22" s="205"/>
      <c r="G22" s="205"/>
      <c r="H22" s="206"/>
      <c r="I22" s="206"/>
      <c r="J22" s="206"/>
      <c r="K22" s="206"/>
      <c r="L22" s="206"/>
      <c r="M22" s="206"/>
      <c r="N22" s="206"/>
      <c r="O22" s="206"/>
      <c r="P22" s="219"/>
      <c r="Q22" s="219"/>
      <c r="R22" s="219"/>
      <c r="S22" s="219"/>
      <c r="T22" s="219"/>
      <c r="U22" s="54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</row>
    <row r="23" spans="1:54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54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5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5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5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5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H27" sqref="H27"/>
    </sheetView>
  </sheetViews>
  <sheetFormatPr defaultRowHeight="12" x14ac:dyDescent="0.2"/>
  <cols>
    <col min="1" max="1" width="10.125" style="154" customWidth="1"/>
    <col min="2" max="2" width="33.875" style="154" customWidth="1"/>
    <col min="3" max="3" width="17.25" style="154" customWidth="1"/>
    <col min="4" max="45" width="7.625" style="154" customWidth="1"/>
    <col min="46" max="16384" width="9" style="154"/>
  </cols>
  <sheetData>
    <row r="1" spans="1:45" ht="18.75" x14ac:dyDescent="0.2">
      <c r="AS1" s="29" t="s">
        <v>900</v>
      </c>
    </row>
    <row r="2" spans="1:45" ht="18.75" x14ac:dyDescent="0.3">
      <c r="J2" s="220"/>
      <c r="K2" s="492"/>
      <c r="L2" s="492"/>
      <c r="M2" s="492"/>
      <c r="N2" s="492"/>
      <c r="O2" s="220"/>
      <c r="AS2" s="38" t="s">
        <v>0</v>
      </c>
    </row>
    <row r="3" spans="1:45" ht="18.75" x14ac:dyDescent="0.3">
      <c r="J3" s="155"/>
      <c r="K3" s="155"/>
      <c r="L3" s="155"/>
      <c r="M3" s="155"/>
      <c r="N3" s="155"/>
      <c r="O3" s="155"/>
      <c r="AS3" s="38" t="s">
        <v>968</v>
      </c>
    </row>
    <row r="4" spans="1:45" s="9" customFormat="1" ht="18.75" x14ac:dyDescent="0.3">
      <c r="A4" s="429" t="s">
        <v>954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  <c r="AB4" s="429"/>
      <c r="AC4" s="429"/>
      <c r="AD4" s="429"/>
      <c r="AE4" s="429"/>
      <c r="AF4" s="429"/>
      <c r="AG4" s="429"/>
      <c r="AH4" s="429"/>
      <c r="AI4" s="429"/>
      <c r="AJ4" s="429"/>
      <c r="AK4" s="429"/>
      <c r="AL4" s="429"/>
      <c r="AM4" s="429"/>
      <c r="AN4" s="429"/>
      <c r="AO4" s="429"/>
      <c r="AP4" s="429"/>
      <c r="AQ4" s="429"/>
      <c r="AR4" s="429"/>
      <c r="AS4" s="429"/>
    </row>
    <row r="5" spans="1:45" s="9" customFormat="1" ht="18.75" customHeight="1" x14ac:dyDescent="0.3">
      <c r="A5" s="441" t="s">
        <v>74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  <c r="O5" s="441"/>
      <c r="P5" s="441"/>
      <c r="Q5" s="441"/>
      <c r="R5" s="441"/>
      <c r="S5" s="441"/>
      <c r="T5" s="441"/>
      <c r="U5" s="441"/>
      <c r="V5" s="441"/>
      <c r="W5" s="441"/>
      <c r="X5" s="441"/>
      <c r="Y5" s="441"/>
      <c r="Z5" s="441"/>
      <c r="AA5" s="441"/>
      <c r="AB5" s="441"/>
      <c r="AC5" s="441"/>
      <c r="AD5" s="441"/>
      <c r="AE5" s="441"/>
      <c r="AF5" s="441"/>
      <c r="AG5" s="441"/>
      <c r="AH5" s="441"/>
      <c r="AI5" s="441"/>
      <c r="AJ5" s="441"/>
      <c r="AK5" s="441"/>
      <c r="AL5" s="441"/>
      <c r="AM5" s="441"/>
      <c r="AN5" s="441"/>
      <c r="AO5" s="441"/>
      <c r="AP5" s="441"/>
      <c r="AQ5" s="441"/>
      <c r="AR5" s="441"/>
      <c r="AS5" s="441"/>
    </row>
    <row r="6" spans="1:45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</row>
    <row r="7" spans="1:45" s="9" customFormat="1" ht="18.75" customHeight="1" x14ac:dyDescent="0.3">
      <c r="A7" s="441" t="s">
        <v>972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41"/>
      <c r="P7" s="441"/>
      <c r="Q7" s="441"/>
      <c r="R7" s="441"/>
      <c r="S7" s="441"/>
      <c r="T7" s="441"/>
      <c r="U7" s="441"/>
      <c r="V7" s="441"/>
      <c r="W7" s="441"/>
      <c r="X7" s="441"/>
      <c r="Y7" s="441"/>
      <c r="Z7" s="441"/>
      <c r="AA7" s="441"/>
      <c r="AB7" s="441"/>
      <c r="AC7" s="441"/>
      <c r="AD7" s="441"/>
      <c r="AE7" s="441"/>
      <c r="AF7" s="441"/>
      <c r="AG7" s="441"/>
      <c r="AH7" s="441"/>
      <c r="AI7" s="441"/>
      <c r="AJ7" s="441"/>
      <c r="AK7" s="441"/>
      <c r="AL7" s="441"/>
      <c r="AM7" s="441"/>
      <c r="AN7" s="441"/>
      <c r="AO7" s="441"/>
      <c r="AP7" s="441"/>
      <c r="AQ7" s="441"/>
      <c r="AR7" s="441"/>
      <c r="AS7" s="441"/>
    </row>
    <row r="8" spans="1:45" s="6" customFormat="1" ht="15.75" x14ac:dyDescent="0.25">
      <c r="A8" s="433" t="s">
        <v>979</v>
      </c>
      <c r="B8" s="433"/>
      <c r="C8" s="433"/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  <c r="O8" s="433"/>
      <c r="P8" s="433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433"/>
      <c r="AE8" s="433"/>
      <c r="AF8" s="433"/>
      <c r="AG8" s="433"/>
      <c r="AH8" s="433"/>
      <c r="AI8" s="433"/>
      <c r="AJ8" s="433"/>
      <c r="AK8" s="433"/>
      <c r="AL8" s="433"/>
      <c r="AM8" s="433"/>
      <c r="AN8" s="433"/>
      <c r="AO8" s="433"/>
      <c r="AP8" s="433"/>
      <c r="AQ8" s="433"/>
      <c r="AR8" s="433"/>
      <c r="AS8" s="433"/>
    </row>
    <row r="9" spans="1:45" s="6" customFormat="1" ht="15.75" x14ac:dyDescent="0.25">
      <c r="A9" s="166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</row>
    <row r="10" spans="1:45" s="6" customFormat="1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442"/>
      <c r="Q10" s="442"/>
      <c r="R10" s="442"/>
      <c r="S10" s="442"/>
      <c r="T10" s="442"/>
      <c r="U10" s="442"/>
      <c r="V10" s="442"/>
      <c r="W10" s="442"/>
      <c r="X10" s="442"/>
      <c r="Y10" s="442"/>
      <c r="Z10" s="442"/>
      <c r="AA10" s="442"/>
      <c r="AB10" s="442"/>
      <c r="AC10" s="442"/>
      <c r="AD10" s="442"/>
      <c r="AE10" s="442"/>
      <c r="AF10" s="442"/>
      <c r="AG10" s="442"/>
      <c r="AH10" s="442"/>
      <c r="AI10" s="442"/>
      <c r="AJ10" s="442"/>
      <c r="AK10" s="442"/>
      <c r="AL10" s="442"/>
      <c r="AM10" s="442"/>
      <c r="AN10" s="442"/>
      <c r="AO10" s="442"/>
      <c r="AP10" s="442"/>
      <c r="AQ10" s="442"/>
      <c r="AR10" s="442"/>
      <c r="AS10" s="442"/>
    </row>
    <row r="11" spans="1:45" s="6" customFormat="1" ht="18.75" x14ac:dyDescent="0.3">
      <c r="AA11" s="38"/>
    </row>
    <row r="12" spans="1:45" s="6" customFormat="1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  <c r="O12" s="438"/>
      <c r="P12" s="438"/>
      <c r="Q12" s="438"/>
      <c r="R12" s="438"/>
      <c r="S12" s="438"/>
      <c r="T12" s="438"/>
      <c r="U12" s="438"/>
      <c r="V12" s="438"/>
      <c r="W12" s="438"/>
      <c r="X12" s="438"/>
      <c r="Y12" s="438"/>
      <c r="Z12" s="438"/>
      <c r="AA12" s="438"/>
      <c r="AB12" s="438"/>
      <c r="AC12" s="438"/>
      <c r="AD12" s="438"/>
      <c r="AE12" s="438"/>
      <c r="AF12" s="438"/>
      <c r="AG12" s="438"/>
      <c r="AH12" s="438"/>
      <c r="AI12" s="438"/>
      <c r="AJ12" s="438"/>
      <c r="AK12" s="438"/>
      <c r="AL12" s="438"/>
      <c r="AM12" s="438"/>
      <c r="AN12" s="438"/>
      <c r="AO12" s="438"/>
      <c r="AP12" s="438"/>
      <c r="AQ12" s="438"/>
      <c r="AR12" s="438"/>
      <c r="AS12" s="438"/>
    </row>
    <row r="13" spans="1:45" s="6" customFormat="1" ht="15.75" x14ac:dyDescent="0.25">
      <c r="A13" s="433" t="s">
        <v>978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433"/>
      <c r="Y13" s="433"/>
      <c r="Z13" s="433"/>
      <c r="AA13" s="433"/>
      <c r="AB13" s="433"/>
      <c r="AC13" s="433"/>
      <c r="AD13" s="433"/>
      <c r="AE13" s="433"/>
      <c r="AF13" s="433"/>
      <c r="AG13" s="433"/>
      <c r="AH13" s="433"/>
      <c r="AI13" s="433"/>
      <c r="AJ13" s="433"/>
      <c r="AK13" s="433"/>
      <c r="AL13" s="433"/>
      <c r="AM13" s="433"/>
      <c r="AN13" s="433"/>
      <c r="AO13" s="433"/>
      <c r="AP13" s="433"/>
      <c r="AQ13" s="433"/>
      <c r="AR13" s="433"/>
      <c r="AS13" s="433"/>
    </row>
    <row r="14" spans="1:45" s="155" customFormat="1" ht="15.75" customHeight="1" x14ac:dyDescent="0.2">
      <c r="A14" s="493"/>
      <c r="B14" s="493"/>
      <c r="C14" s="493"/>
      <c r="D14" s="493"/>
      <c r="E14" s="493"/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  <c r="T14" s="493"/>
      <c r="U14" s="493"/>
      <c r="V14" s="493"/>
      <c r="W14" s="493"/>
      <c r="X14" s="493"/>
      <c r="Y14" s="493"/>
      <c r="Z14" s="493"/>
      <c r="AA14" s="493"/>
      <c r="AB14" s="493"/>
      <c r="AC14" s="493"/>
      <c r="AD14" s="493"/>
      <c r="AE14" s="493"/>
      <c r="AF14" s="493"/>
      <c r="AG14" s="493"/>
      <c r="AH14" s="493"/>
      <c r="AI14" s="493"/>
      <c r="AJ14" s="493"/>
      <c r="AK14" s="493"/>
      <c r="AL14" s="493"/>
      <c r="AM14" s="493"/>
      <c r="AN14" s="493"/>
      <c r="AO14" s="493"/>
      <c r="AP14" s="493"/>
      <c r="AQ14" s="493"/>
      <c r="AR14" s="493"/>
      <c r="AS14" s="493"/>
    </row>
    <row r="15" spans="1:45" s="156" customFormat="1" ht="63" customHeight="1" x14ac:dyDescent="0.25">
      <c r="A15" s="494" t="s">
        <v>75</v>
      </c>
      <c r="B15" s="495" t="s">
        <v>19</v>
      </c>
      <c r="C15" s="495" t="s">
        <v>5</v>
      </c>
      <c r="D15" s="495" t="s">
        <v>965</v>
      </c>
      <c r="E15" s="495"/>
      <c r="F15" s="495"/>
      <c r="G15" s="495"/>
      <c r="H15" s="495"/>
      <c r="I15" s="495"/>
      <c r="J15" s="495"/>
      <c r="K15" s="495"/>
      <c r="L15" s="495"/>
      <c r="M15" s="495"/>
      <c r="N15" s="495"/>
      <c r="O15" s="495"/>
      <c r="P15" s="495"/>
      <c r="Q15" s="495"/>
      <c r="R15" s="495"/>
      <c r="S15" s="495"/>
      <c r="T15" s="495"/>
      <c r="U15" s="495"/>
      <c r="V15" s="495"/>
      <c r="W15" s="495"/>
      <c r="X15" s="495"/>
      <c r="Y15" s="495"/>
      <c r="Z15" s="495"/>
      <c r="AA15" s="495"/>
      <c r="AB15" s="495"/>
      <c r="AC15" s="495"/>
      <c r="AD15" s="495"/>
      <c r="AE15" s="495"/>
      <c r="AF15" s="495"/>
      <c r="AG15" s="495"/>
      <c r="AH15" s="495"/>
      <c r="AI15" s="495"/>
      <c r="AJ15" s="495"/>
      <c r="AK15" s="495"/>
      <c r="AL15" s="495"/>
      <c r="AM15" s="495"/>
      <c r="AN15" s="495"/>
      <c r="AO15" s="495"/>
      <c r="AP15" s="495"/>
      <c r="AQ15" s="495"/>
      <c r="AR15" s="495"/>
      <c r="AS15" s="495"/>
    </row>
    <row r="16" spans="1:45" ht="87.75" customHeight="1" x14ac:dyDescent="0.2">
      <c r="A16" s="494"/>
      <c r="B16" s="495"/>
      <c r="C16" s="495"/>
      <c r="D16" s="495" t="s">
        <v>921</v>
      </c>
      <c r="E16" s="495"/>
      <c r="F16" s="495"/>
      <c r="G16" s="495"/>
      <c r="H16" s="495"/>
      <c r="I16" s="495"/>
      <c r="J16" s="495" t="s">
        <v>922</v>
      </c>
      <c r="K16" s="495"/>
      <c r="L16" s="495"/>
      <c r="M16" s="495"/>
      <c r="N16" s="495"/>
      <c r="O16" s="495"/>
      <c r="P16" s="495" t="s">
        <v>923</v>
      </c>
      <c r="Q16" s="495"/>
      <c r="R16" s="495"/>
      <c r="S16" s="495"/>
      <c r="T16" s="495"/>
      <c r="U16" s="495"/>
      <c r="V16" s="495" t="s">
        <v>924</v>
      </c>
      <c r="W16" s="495"/>
      <c r="X16" s="495"/>
      <c r="Y16" s="495"/>
      <c r="Z16" s="495"/>
      <c r="AA16" s="495"/>
      <c r="AB16" s="495" t="s">
        <v>925</v>
      </c>
      <c r="AC16" s="495"/>
      <c r="AD16" s="495"/>
      <c r="AE16" s="495"/>
      <c r="AF16" s="495"/>
      <c r="AG16" s="495"/>
      <c r="AH16" s="495" t="s">
        <v>926</v>
      </c>
      <c r="AI16" s="495"/>
      <c r="AJ16" s="495"/>
      <c r="AK16" s="495"/>
      <c r="AL16" s="495"/>
      <c r="AM16" s="495"/>
      <c r="AN16" s="495" t="s">
        <v>927</v>
      </c>
      <c r="AO16" s="495"/>
      <c r="AP16" s="495"/>
      <c r="AQ16" s="495"/>
      <c r="AR16" s="495"/>
      <c r="AS16" s="495"/>
    </row>
    <row r="17" spans="1:45" s="157" customFormat="1" ht="108.75" customHeight="1" x14ac:dyDescent="0.2">
      <c r="A17" s="494"/>
      <c r="B17" s="495"/>
      <c r="C17" s="495"/>
      <c r="D17" s="496" t="s">
        <v>928</v>
      </c>
      <c r="E17" s="496"/>
      <c r="F17" s="496" t="s">
        <v>928</v>
      </c>
      <c r="G17" s="496"/>
      <c r="H17" s="496" t="s">
        <v>929</v>
      </c>
      <c r="I17" s="496"/>
      <c r="J17" s="496" t="s">
        <v>928</v>
      </c>
      <c r="K17" s="496"/>
      <c r="L17" s="496" t="s">
        <v>928</v>
      </c>
      <c r="M17" s="496"/>
      <c r="N17" s="496" t="s">
        <v>929</v>
      </c>
      <c r="O17" s="496"/>
      <c r="P17" s="496" t="s">
        <v>928</v>
      </c>
      <c r="Q17" s="496"/>
      <c r="R17" s="496" t="s">
        <v>928</v>
      </c>
      <c r="S17" s="496"/>
      <c r="T17" s="496" t="s">
        <v>929</v>
      </c>
      <c r="U17" s="496"/>
      <c r="V17" s="496" t="s">
        <v>928</v>
      </c>
      <c r="W17" s="496"/>
      <c r="X17" s="496" t="s">
        <v>928</v>
      </c>
      <c r="Y17" s="496"/>
      <c r="Z17" s="496" t="s">
        <v>929</v>
      </c>
      <c r="AA17" s="496"/>
      <c r="AB17" s="496" t="s">
        <v>928</v>
      </c>
      <c r="AC17" s="496"/>
      <c r="AD17" s="496" t="s">
        <v>928</v>
      </c>
      <c r="AE17" s="496"/>
      <c r="AF17" s="496" t="s">
        <v>929</v>
      </c>
      <c r="AG17" s="496"/>
      <c r="AH17" s="496" t="s">
        <v>928</v>
      </c>
      <c r="AI17" s="496"/>
      <c r="AJ17" s="496" t="s">
        <v>928</v>
      </c>
      <c r="AK17" s="496"/>
      <c r="AL17" s="496" t="s">
        <v>929</v>
      </c>
      <c r="AM17" s="496"/>
      <c r="AN17" s="496" t="s">
        <v>928</v>
      </c>
      <c r="AO17" s="496"/>
      <c r="AP17" s="496" t="s">
        <v>928</v>
      </c>
      <c r="AQ17" s="496"/>
      <c r="AR17" s="496" t="s">
        <v>929</v>
      </c>
      <c r="AS17" s="496"/>
    </row>
    <row r="18" spans="1:45" ht="36" customHeight="1" x14ac:dyDescent="0.2">
      <c r="A18" s="494"/>
      <c r="B18" s="495"/>
      <c r="C18" s="495"/>
      <c r="D18" s="158" t="s">
        <v>9</v>
      </c>
      <c r="E18" s="159" t="s">
        <v>10</v>
      </c>
      <c r="F18" s="158" t="s">
        <v>9</v>
      </c>
      <c r="G18" s="159" t="s">
        <v>10</v>
      </c>
      <c r="H18" s="158" t="s">
        <v>9</v>
      </c>
      <c r="I18" s="159" t="s">
        <v>10</v>
      </c>
      <c r="J18" s="158" t="s">
        <v>9</v>
      </c>
      <c r="K18" s="159" t="s">
        <v>10</v>
      </c>
      <c r="L18" s="158" t="s">
        <v>9</v>
      </c>
      <c r="M18" s="159" t="s">
        <v>10</v>
      </c>
      <c r="N18" s="158" t="s">
        <v>9</v>
      </c>
      <c r="O18" s="159" t="s">
        <v>10</v>
      </c>
      <c r="P18" s="158" t="s">
        <v>9</v>
      </c>
      <c r="Q18" s="159" t="s">
        <v>10</v>
      </c>
      <c r="R18" s="158" t="s">
        <v>9</v>
      </c>
      <c r="S18" s="159" t="s">
        <v>10</v>
      </c>
      <c r="T18" s="158" t="s">
        <v>9</v>
      </c>
      <c r="U18" s="159" t="s">
        <v>10</v>
      </c>
      <c r="V18" s="158" t="s">
        <v>9</v>
      </c>
      <c r="W18" s="159" t="s">
        <v>10</v>
      </c>
      <c r="X18" s="158" t="s">
        <v>9</v>
      </c>
      <c r="Y18" s="159" t="s">
        <v>10</v>
      </c>
      <c r="Z18" s="158" t="s">
        <v>9</v>
      </c>
      <c r="AA18" s="159" t="s">
        <v>10</v>
      </c>
      <c r="AB18" s="158" t="s">
        <v>9</v>
      </c>
      <c r="AC18" s="159" t="s">
        <v>10</v>
      </c>
      <c r="AD18" s="158" t="s">
        <v>9</v>
      </c>
      <c r="AE18" s="159" t="s">
        <v>10</v>
      </c>
      <c r="AF18" s="158" t="s">
        <v>9</v>
      </c>
      <c r="AG18" s="159" t="s">
        <v>10</v>
      </c>
      <c r="AH18" s="158" t="s">
        <v>9</v>
      </c>
      <c r="AI18" s="159" t="s">
        <v>10</v>
      </c>
      <c r="AJ18" s="158" t="s">
        <v>9</v>
      </c>
      <c r="AK18" s="159" t="s">
        <v>10</v>
      </c>
      <c r="AL18" s="158" t="s">
        <v>9</v>
      </c>
      <c r="AM18" s="159" t="s">
        <v>10</v>
      </c>
      <c r="AN18" s="158" t="s">
        <v>9</v>
      </c>
      <c r="AO18" s="159" t="s">
        <v>10</v>
      </c>
      <c r="AP18" s="158" t="s">
        <v>9</v>
      </c>
      <c r="AQ18" s="159" t="s">
        <v>10</v>
      </c>
      <c r="AR18" s="158" t="s">
        <v>9</v>
      </c>
      <c r="AS18" s="159" t="s">
        <v>10</v>
      </c>
    </row>
    <row r="19" spans="1:45" s="164" customFormat="1" ht="15.75" x14ac:dyDescent="0.25">
      <c r="A19" s="162">
        <v>1</v>
      </c>
      <c r="B19" s="161">
        <v>2</v>
      </c>
      <c r="C19" s="162">
        <v>3</v>
      </c>
      <c r="D19" s="223" t="s">
        <v>30</v>
      </c>
      <c r="E19" s="223" t="s">
        <v>31</v>
      </c>
      <c r="F19" s="223" t="s">
        <v>930</v>
      </c>
      <c r="G19" s="223" t="s">
        <v>931</v>
      </c>
      <c r="H19" s="223" t="s">
        <v>932</v>
      </c>
      <c r="I19" s="223" t="s">
        <v>932</v>
      </c>
      <c r="J19" s="223" t="s">
        <v>32</v>
      </c>
      <c r="K19" s="223" t="s">
        <v>33</v>
      </c>
      <c r="L19" s="223" t="s">
        <v>34</v>
      </c>
      <c r="M19" s="223" t="s">
        <v>35</v>
      </c>
      <c r="N19" s="223" t="s">
        <v>933</v>
      </c>
      <c r="O19" s="223" t="s">
        <v>933</v>
      </c>
      <c r="P19" s="223" t="s">
        <v>36</v>
      </c>
      <c r="Q19" s="223" t="s">
        <v>37</v>
      </c>
      <c r="R19" s="223" t="s">
        <v>38</v>
      </c>
      <c r="S19" s="223" t="s">
        <v>39</v>
      </c>
      <c r="T19" s="223" t="s">
        <v>934</v>
      </c>
      <c r="U19" s="223" t="s">
        <v>934</v>
      </c>
      <c r="V19" s="223" t="s">
        <v>40</v>
      </c>
      <c r="W19" s="223" t="s">
        <v>41</v>
      </c>
      <c r="X19" s="223" t="s">
        <v>42</v>
      </c>
      <c r="Y19" s="223" t="s">
        <v>43</v>
      </c>
      <c r="Z19" s="223" t="s">
        <v>935</v>
      </c>
      <c r="AA19" s="223" t="s">
        <v>935</v>
      </c>
      <c r="AB19" s="223" t="s">
        <v>44</v>
      </c>
      <c r="AC19" s="223" t="s">
        <v>45</v>
      </c>
      <c r="AD19" s="223" t="s">
        <v>46</v>
      </c>
      <c r="AE19" s="223" t="s">
        <v>47</v>
      </c>
      <c r="AF19" s="223" t="s">
        <v>936</v>
      </c>
      <c r="AG19" s="223" t="s">
        <v>936</v>
      </c>
      <c r="AH19" s="223" t="s">
        <v>48</v>
      </c>
      <c r="AI19" s="223" t="s">
        <v>49</v>
      </c>
      <c r="AJ19" s="223" t="s">
        <v>50</v>
      </c>
      <c r="AK19" s="223" t="s">
        <v>51</v>
      </c>
      <c r="AL19" s="223" t="s">
        <v>937</v>
      </c>
      <c r="AM19" s="223" t="s">
        <v>937</v>
      </c>
      <c r="AN19" s="223" t="s">
        <v>52</v>
      </c>
      <c r="AO19" s="223" t="s">
        <v>53</v>
      </c>
      <c r="AP19" s="223" t="s">
        <v>54</v>
      </c>
      <c r="AQ19" s="223" t="s">
        <v>55</v>
      </c>
      <c r="AR19" s="223" t="s">
        <v>938</v>
      </c>
      <c r="AS19" s="223" t="s">
        <v>938</v>
      </c>
    </row>
    <row r="20" spans="1:45" s="164" customFormat="1" ht="15.75" x14ac:dyDescent="0.25">
      <c r="A20" s="162"/>
      <c r="B20" s="161"/>
      <c r="C20" s="162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</row>
    <row r="21" spans="1:45" s="164" customFormat="1" ht="15.75" x14ac:dyDescent="0.25">
      <c r="A21" s="160"/>
      <c r="B21" s="224"/>
      <c r="C21" s="161"/>
      <c r="D21" s="161"/>
      <c r="E21" s="162"/>
      <c r="F21" s="162"/>
      <c r="G21" s="162"/>
      <c r="H21" s="162"/>
      <c r="I21" s="161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H27" sqref="H27"/>
    </sheetView>
  </sheetViews>
  <sheetFormatPr defaultColWidth="9" defaultRowHeight="15.75" x14ac:dyDescent="0.25"/>
  <cols>
    <col min="1" max="1" width="10" style="21" customWidth="1"/>
    <col min="2" max="2" width="39.375" style="21" customWidth="1"/>
    <col min="3" max="3" width="18.25" style="21" customWidth="1"/>
    <col min="4" max="4" width="21.75" style="21" customWidth="1"/>
    <col min="5" max="5" width="29.375" style="21" customWidth="1"/>
    <col min="6" max="6" width="14.125" style="21" customWidth="1"/>
    <col min="7" max="7" width="13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939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968</v>
      </c>
    </row>
    <row r="4" spans="1:19" s="28" customFormat="1" ht="59.25" customHeight="1" x14ac:dyDescent="0.25">
      <c r="B4" s="467" t="s">
        <v>960</v>
      </c>
      <c r="C4" s="467"/>
      <c r="D4" s="467"/>
      <c r="E4" s="467"/>
      <c r="F4" s="467"/>
      <c r="G4" s="467"/>
      <c r="H4" s="467"/>
      <c r="I4" s="467"/>
      <c r="J4" s="467"/>
      <c r="K4" s="218"/>
      <c r="L4" s="218"/>
      <c r="M4" s="218"/>
      <c r="N4" s="209"/>
      <c r="O4" s="209"/>
      <c r="P4" s="209"/>
      <c r="Q4" s="209"/>
      <c r="R4" s="209"/>
    </row>
    <row r="5" spans="1:19" s="9" customFormat="1" ht="18.75" customHeight="1" x14ac:dyDescent="0.3">
      <c r="A5" s="441" t="s">
        <v>74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183"/>
      <c r="O5" s="183"/>
      <c r="P5" s="183"/>
      <c r="Q5" s="183"/>
      <c r="R5" s="183"/>
      <c r="S5" s="183"/>
    </row>
    <row r="6" spans="1:19" s="9" customFormat="1" ht="18.75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</row>
    <row r="7" spans="1:19" s="9" customFormat="1" ht="18.75" customHeight="1" x14ac:dyDescent="0.3">
      <c r="A7" s="441" t="s">
        <v>963</v>
      </c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183"/>
      <c r="O7" s="183"/>
      <c r="P7" s="183"/>
      <c r="Q7" s="183"/>
      <c r="R7" s="183"/>
    </row>
    <row r="8" spans="1:19" s="6" customFormat="1" ht="15.75" customHeight="1" x14ac:dyDescent="0.25">
      <c r="A8" s="491" t="s">
        <v>85</v>
      </c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1"/>
      <c r="M8" s="491"/>
      <c r="N8" s="30"/>
      <c r="O8" s="30"/>
      <c r="P8" s="30"/>
      <c r="Q8" s="30"/>
      <c r="R8" s="30"/>
    </row>
    <row r="9" spans="1:19" s="6" customFormat="1" x14ac:dyDescent="0.25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9" s="6" customFormat="1" ht="18.75" x14ac:dyDescent="0.3">
      <c r="A10" s="442" t="s">
        <v>21</v>
      </c>
      <c r="B10" s="442"/>
      <c r="C10" s="442"/>
      <c r="D10" s="442"/>
      <c r="E10" s="442"/>
      <c r="F10" s="442"/>
      <c r="G10" s="442"/>
      <c r="H10" s="442"/>
      <c r="I10" s="442"/>
      <c r="J10" s="442"/>
      <c r="K10" s="442"/>
      <c r="L10" s="442"/>
      <c r="M10" s="442"/>
      <c r="N10" s="195"/>
      <c r="O10" s="195"/>
      <c r="P10" s="195"/>
      <c r="Q10" s="195"/>
      <c r="R10" s="195"/>
    </row>
    <row r="11" spans="1:19" s="6" customFormat="1" ht="18.75" x14ac:dyDescent="0.3">
      <c r="R11" s="38"/>
    </row>
    <row r="12" spans="1:19" s="6" customFormat="1" ht="18.75" x14ac:dyDescent="0.25">
      <c r="A12" s="438" t="s">
        <v>58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24"/>
      <c r="O12" s="196"/>
      <c r="P12" s="196"/>
      <c r="Q12" s="196"/>
      <c r="R12" s="196"/>
    </row>
    <row r="13" spans="1:19" s="6" customFormat="1" x14ac:dyDescent="0.25">
      <c r="A13" s="433" t="s">
        <v>188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30"/>
      <c r="O13" s="30"/>
      <c r="P13" s="30"/>
      <c r="Q13" s="30"/>
      <c r="R13" s="30"/>
    </row>
    <row r="14" spans="1:19" s="22" customFormat="1" x14ac:dyDescent="0.2">
      <c r="A14" s="499"/>
      <c r="B14" s="499"/>
      <c r="C14" s="499"/>
      <c r="D14" s="499"/>
      <c r="E14" s="499"/>
      <c r="F14" s="499"/>
      <c r="G14" s="499"/>
      <c r="H14" s="499"/>
      <c r="I14" s="499"/>
      <c r="J14" s="499"/>
      <c r="K14" s="499"/>
      <c r="L14" s="499"/>
      <c r="M14" s="499"/>
    </row>
    <row r="15" spans="1:19" s="46" customFormat="1" ht="90" customHeight="1" x14ac:dyDescent="0.2">
      <c r="A15" s="494" t="s">
        <v>75</v>
      </c>
      <c r="B15" s="494" t="s">
        <v>19</v>
      </c>
      <c r="C15" s="494" t="s">
        <v>5</v>
      </c>
      <c r="D15" s="498" t="s">
        <v>902</v>
      </c>
      <c r="E15" s="498" t="s">
        <v>901</v>
      </c>
      <c r="F15" s="498" t="s">
        <v>26</v>
      </c>
      <c r="G15" s="498"/>
      <c r="H15" s="498" t="s">
        <v>293</v>
      </c>
      <c r="I15" s="498"/>
      <c r="J15" s="498" t="s">
        <v>27</v>
      </c>
      <c r="K15" s="498"/>
      <c r="L15" s="498" t="s">
        <v>980</v>
      </c>
      <c r="M15" s="498"/>
    </row>
    <row r="16" spans="1:19" s="46" customFormat="1" ht="43.5" customHeight="1" x14ac:dyDescent="0.2">
      <c r="A16" s="494"/>
      <c r="B16" s="494"/>
      <c r="C16" s="494"/>
      <c r="D16" s="498"/>
      <c r="E16" s="498"/>
      <c r="F16" s="47" t="s">
        <v>295</v>
      </c>
      <c r="G16" s="47" t="s">
        <v>294</v>
      </c>
      <c r="H16" s="47" t="s">
        <v>296</v>
      </c>
      <c r="I16" s="47" t="s">
        <v>297</v>
      </c>
      <c r="J16" s="47" t="s">
        <v>296</v>
      </c>
      <c r="K16" s="47" t="s">
        <v>297</v>
      </c>
      <c r="L16" s="47" t="s">
        <v>296</v>
      </c>
      <c r="M16" s="47" t="s">
        <v>297</v>
      </c>
    </row>
    <row r="17" spans="1:13" s="23" customFormat="1" ht="16.5" x14ac:dyDescent="0.25">
      <c r="A17" s="222">
        <v>1</v>
      </c>
      <c r="B17" s="222">
        <v>2</v>
      </c>
      <c r="C17" s="222">
        <v>3</v>
      </c>
      <c r="D17" s="222">
        <v>4</v>
      </c>
      <c r="E17" s="222">
        <v>5</v>
      </c>
      <c r="F17" s="222">
        <v>6</v>
      </c>
      <c r="G17" s="222">
        <v>7</v>
      </c>
      <c r="H17" s="222">
        <v>8</v>
      </c>
      <c r="I17" s="222">
        <v>9</v>
      </c>
      <c r="J17" s="222">
        <v>10</v>
      </c>
      <c r="K17" s="222">
        <v>11</v>
      </c>
      <c r="L17" s="222">
        <v>12</v>
      </c>
      <c r="M17" s="222">
        <v>13</v>
      </c>
    </row>
    <row r="18" spans="1:13" s="23" customFormat="1" ht="16.5" x14ac:dyDescent="0.25">
      <c r="A18" s="231"/>
      <c r="B18" s="231"/>
      <c r="C18" s="231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2"/>
      <c r="B19" s="232"/>
      <c r="C19" s="232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500" t="s">
        <v>186</v>
      </c>
      <c r="B20" s="501"/>
      <c r="C20" s="502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54" customHeight="1" x14ac:dyDescent="0.25">
      <c r="A21" s="497" t="s">
        <v>961</v>
      </c>
      <c r="B21" s="497"/>
      <c r="C21" s="497"/>
      <c r="D21" s="497"/>
      <c r="E21" s="497"/>
      <c r="F21" s="497"/>
      <c r="G21" s="497"/>
      <c r="H21" s="233"/>
      <c r="I21" s="233"/>
      <c r="J21" s="172"/>
      <c r="K21" s="172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topLeftCell="A19" zoomScaleNormal="70" zoomScaleSheetLayoutView="100" workbookViewId="0">
      <selection activeCell="H27" sqref="H27"/>
    </sheetView>
  </sheetViews>
  <sheetFormatPr defaultRowHeight="15.75" x14ac:dyDescent="0.25"/>
  <cols>
    <col min="1" max="1" width="9.75" style="57" customWidth="1"/>
    <col min="2" max="2" width="80.75" style="58" customWidth="1"/>
    <col min="3" max="3" width="9.625" style="59" bestFit="1" customWidth="1"/>
    <col min="4" max="4" width="9.375" style="59" customWidth="1"/>
    <col min="5" max="6" width="9.375" style="60" customWidth="1"/>
    <col min="7" max="7" width="9.375" style="61" customWidth="1"/>
    <col min="8" max="8" width="17.375" style="61" customWidth="1"/>
    <col min="9" max="16384" width="9" style="61"/>
  </cols>
  <sheetData>
    <row r="1" spans="1:8" ht="18.75" x14ac:dyDescent="0.25">
      <c r="H1" s="62" t="s">
        <v>940</v>
      </c>
    </row>
    <row r="2" spans="1:8" ht="18.75" x14ac:dyDescent="0.25">
      <c r="H2" s="62" t="s">
        <v>0</v>
      </c>
    </row>
    <row r="3" spans="1:8" ht="18.75" x14ac:dyDescent="0.3">
      <c r="H3" s="38" t="s">
        <v>968</v>
      </c>
    </row>
    <row r="4" spans="1:8" ht="18.75" x14ac:dyDescent="0.25">
      <c r="H4" s="62"/>
    </row>
    <row r="5" spans="1:8" ht="18.75" x14ac:dyDescent="0.25">
      <c r="H5" s="62"/>
    </row>
    <row r="6" spans="1:8" x14ac:dyDescent="0.25">
      <c r="A6" s="522" t="s">
        <v>1012</v>
      </c>
      <c r="B6" s="522"/>
      <c r="C6" s="522"/>
      <c r="D6" s="522"/>
      <c r="E6" s="522"/>
      <c r="F6" s="522"/>
      <c r="G6" s="522"/>
      <c r="H6" s="522"/>
    </row>
    <row r="7" spans="1:8" ht="41.25" customHeight="1" x14ac:dyDescent="0.25">
      <c r="A7" s="523"/>
      <c r="B7" s="523"/>
      <c r="C7" s="523"/>
      <c r="D7" s="523"/>
      <c r="E7" s="523"/>
      <c r="F7" s="523"/>
      <c r="G7" s="523"/>
      <c r="H7" s="523"/>
    </row>
    <row r="9" spans="1:8" ht="18.75" x14ac:dyDescent="0.25">
      <c r="A9" s="524" t="s">
        <v>299</v>
      </c>
      <c r="B9" s="524"/>
    </row>
    <row r="10" spans="1:8" x14ac:dyDescent="0.25">
      <c r="B10" s="63" t="s">
        <v>182</v>
      </c>
    </row>
    <row r="11" spans="1:8" ht="18.75" x14ac:dyDescent="0.25">
      <c r="B11" s="64" t="s">
        <v>300</v>
      </c>
    </row>
    <row r="12" spans="1:8" ht="18.75" x14ac:dyDescent="0.25">
      <c r="A12" s="525" t="s">
        <v>301</v>
      </c>
      <c r="B12" s="525"/>
    </row>
    <row r="13" spans="1:8" ht="18.75" x14ac:dyDescent="0.25">
      <c r="B13" s="64"/>
    </row>
    <row r="14" spans="1:8" ht="18.75" x14ac:dyDescent="0.25">
      <c r="A14" s="526" t="s">
        <v>966</v>
      </c>
      <c r="B14" s="526"/>
    </row>
    <row r="15" spans="1:8" x14ac:dyDescent="0.25">
      <c r="A15" s="527" t="s">
        <v>302</v>
      </c>
      <c r="B15" s="527"/>
    </row>
    <row r="16" spans="1:8" x14ac:dyDescent="0.25">
      <c r="A16" s="61"/>
      <c r="B16" s="61"/>
      <c r="C16" s="61"/>
      <c r="D16" s="61"/>
      <c r="E16" s="61"/>
      <c r="F16" s="61"/>
    </row>
    <row r="17" spans="1:9" x14ac:dyDescent="0.25">
      <c r="A17" s="61"/>
      <c r="B17" s="61"/>
      <c r="C17" s="61"/>
      <c r="D17" s="61"/>
      <c r="E17" s="61"/>
      <c r="F17" s="61"/>
    </row>
    <row r="18" spans="1:9" ht="21" thickBot="1" x14ac:dyDescent="0.3">
      <c r="A18" s="520" t="s">
        <v>303</v>
      </c>
      <c r="B18" s="520"/>
      <c r="C18" s="520"/>
      <c r="D18" s="520"/>
      <c r="E18" s="520"/>
      <c r="F18" s="520"/>
      <c r="G18" s="520"/>
      <c r="H18" s="520"/>
    </row>
    <row r="19" spans="1:9" ht="63" customHeight="1" x14ac:dyDescent="0.25">
      <c r="A19" s="518" t="s">
        <v>190</v>
      </c>
      <c r="B19" s="528" t="s">
        <v>191</v>
      </c>
      <c r="C19" s="530" t="s">
        <v>304</v>
      </c>
      <c r="D19" s="504" t="s">
        <v>882</v>
      </c>
      <c r="E19" s="505"/>
      <c r="F19" s="506" t="s">
        <v>903</v>
      </c>
      <c r="G19" s="505"/>
      <c r="H19" s="507" t="s">
        <v>7</v>
      </c>
    </row>
    <row r="20" spans="1:9" ht="38.25" x14ac:dyDescent="0.25">
      <c r="A20" s="519"/>
      <c r="B20" s="529"/>
      <c r="C20" s="531"/>
      <c r="D20" s="234" t="s">
        <v>886</v>
      </c>
      <c r="E20" s="235" t="s">
        <v>10</v>
      </c>
      <c r="F20" s="235" t="s">
        <v>887</v>
      </c>
      <c r="G20" s="234" t="s">
        <v>885</v>
      </c>
      <c r="H20" s="508"/>
    </row>
    <row r="21" spans="1:9" s="66" customFormat="1" ht="16.5" thickBot="1" x14ac:dyDescent="0.3">
      <c r="A21" s="236">
        <v>1</v>
      </c>
      <c r="B21" s="237">
        <v>2</v>
      </c>
      <c r="C21" s="238">
        <v>3</v>
      </c>
      <c r="D21" s="239">
        <v>4</v>
      </c>
      <c r="E21" s="236">
        <v>5</v>
      </c>
      <c r="F21" s="236" t="s">
        <v>883</v>
      </c>
      <c r="G21" s="237">
        <v>7</v>
      </c>
      <c r="H21" s="237">
        <v>8</v>
      </c>
      <c r="I21" s="61"/>
    </row>
    <row r="22" spans="1:9" s="66" customFormat="1" ht="19.5" thickBot="1" x14ac:dyDescent="0.3">
      <c r="A22" s="512" t="s">
        <v>305</v>
      </c>
      <c r="B22" s="513"/>
      <c r="C22" s="513"/>
      <c r="D22" s="513"/>
      <c r="E22" s="513"/>
      <c r="F22" s="513"/>
      <c r="G22" s="513"/>
      <c r="H22" s="514"/>
      <c r="I22" s="61"/>
    </row>
    <row r="23" spans="1:9" s="66" customFormat="1" x14ac:dyDescent="0.25">
      <c r="A23" s="67" t="s">
        <v>192</v>
      </c>
      <c r="B23" s="68" t="s">
        <v>306</v>
      </c>
      <c r="C23" s="69" t="s">
        <v>999</v>
      </c>
      <c r="D23" s="70"/>
      <c r="E23" s="71"/>
      <c r="F23" s="71"/>
      <c r="G23" s="72"/>
      <c r="H23" s="240"/>
      <c r="I23" s="61"/>
    </row>
    <row r="24" spans="1:9" s="66" customFormat="1" x14ac:dyDescent="0.25">
      <c r="A24" s="73" t="s">
        <v>193</v>
      </c>
      <c r="B24" s="74" t="s">
        <v>307</v>
      </c>
      <c r="C24" s="75" t="s">
        <v>999</v>
      </c>
      <c r="D24" s="76"/>
      <c r="E24" s="77"/>
      <c r="F24" s="77"/>
      <c r="G24" s="78"/>
      <c r="H24" s="241"/>
      <c r="I24" s="61"/>
    </row>
    <row r="25" spans="1:9" s="66" customFormat="1" ht="31.5" x14ac:dyDescent="0.25">
      <c r="A25" s="73" t="s">
        <v>195</v>
      </c>
      <c r="B25" s="79" t="s">
        <v>308</v>
      </c>
      <c r="C25" s="75" t="s">
        <v>999</v>
      </c>
      <c r="D25" s="76"/>
      <c r="E25" s="77"/>
      <c r="F25" s="77"/>
      <c r="G25" s="78"/>
      <c r="H25" s="241"/>
      <c r="I25" s="61"/>
    </row>
    <row r="26" spans="1:9" s="66" customFormat="1" ht="31.5" x14ac:dyDescent="0.25">
      <c r="A26" s="73" t="s">
        <v>208</v>
      </c>
      <c r="B26" s="79" t="s">
        <v>309</v>
      </c>
      <c r="C26" s="75" t="s">
        <v>999</v>
      </c>
      <c r="D26" s="76"/>
      <c r="E26" s="77"/>
      <c r="F26" s="77"/>
      <c r="G26" s="78"/>
      <c r="H26" s="241"/>
      <c r="I26" s="61"/>
    </row>
    <row r="27" spans="1:9" s="66" customFormat="1" ht="31.5" x14ac:dyDescent="0.25">
      <c r="A27" s="73" t="s">
        <v>209</v>
      </c>
      <c r="B27" s="79" t="s">
        <v>310</v>
      </c>
      <c r="C27" s="75" t="s">
        <v>999</v>
      </c>
      <c r="D27" s="76"/>
      <c r="E27" s="77"/>
      <c r="F27" s="77"/>
      <c r="G27" s="78"/>
      <c r="H27" s="241"/>
      <c r="I27" s="61"/>
    </row>
    <row r="28" spans="1:9" s="66" customFormat="1" x14ac:dyDescent="0.25">
      <c r="A28" s="73" t="s">
        <v>211</v>
      </c>
      <c r="B28" s="74" t="s">
        <v>311</v>
      </c>
      <c r="C28" s="75" t="s">
        <v>999</v>
      </c>
      <c r="D28" s="76"/>
      <c r="E28" s="77"/>
      <c r="F28" s="77"/>
      <c r="G28" s="78"/>
      <c r="H28" s="241"/>
      <c r="I28" s="61"/>
    </row>
    <row r="29" spans="1:9" s="66" customFormat="1" x14ac:dyDescent="0.25">
      <c r="A29" s="73" t="s">
        <v>234</v>
      </c>
      <c r="B29" s="74" t="s">
        <v>312</v>
      </c>
      <c r="C29" s="75" t="s">
        <v>999</v>
      </c>
      <c r="D29" s="76"/>
      <c r="E29" s="77"/>
      <c r="F29" s="77"/>
      <c r="G29" s="78"/>
      <c r="H29" s="241"/>
      <c r="I29" s="61"/>
    </row>
    <row r="30" spans="1:9" s="66" customFormat="1" x14ac:dyDescent="0.25">
      <c r="A30" s="73" t="s">
        <v>235</v>
      </c>
      <c r="B30" s="74" t="s">
        <v>313</v>
      </c>
      <c r="C30" s="75" t="s">
        <v>999</v>
      </c>
      <c r="D30" s="76"/>
      <c r="E30" s="77"/>
      <c r="F30" s="77"/>
      <c r="G30" s="78"/>
      <c r="H30" s="241"/>
      <c r="I30" s="61"/>
    </row>
    <row r="31" spans="1:9" s="66" customFormat="1" x14ac:dyDescent="0.25">
      <c r="A31" s="73" t="s">
        <v>314</v>
      </c>
      <c r="B31" s="74" t="s">
        <v>315</v>
      </c>
      <c r="C31" s="75" t="s">
        <v>999</v>
      </c>
      <c r="D31" s="76"/>
      <c r="E31" s="77"/>
      <c r="F31" s="77"/>
      <c r="G31" s="78"/>
      <c r="H31" s="241"/>
      <c r="I31" s="61"/>
    </row>
    <row r="32" spans="1:9" s="66" customFormat="1" x14ac:dyDescent="0.25">
      <c r="A32" s="73" t="s">
        <v>316</v>
      </c>
      <c r="B32" s="74" t="s">
        <v>317</v>
      </c>
      <c r="C32" s="75" t="s">
        <v>999</v>
      </c>
      <c r="D32" s="76"/>
      <c r="E32" s="77"/>
      <c r="F32" s="77"/>
      <c r="G32" s="78"/>
      <c r="H32" s="241"/>
      <c r="I32" s="61"/>
    </row>
    <row r="33" spans="1:9" s="66" customFormat="1" x14ac:dyDescent="0.25">
      <c r="A33" s="73" t="s">
        <v>318</v>
      </c>
      <c r="B33" s="74" t="s">
        <v>319</v>
      </c>
      <c r="C33" s="75" t="s">
        <v>999</v>
      </c>
      <c r="D33" s="76"/>
      <c r="E33" s="77"/>
      <c r="F33" s="77"/>
      <c r="G33" s="78"/>
      <c r="H33" s="241"/>
      <c r="I33" s="61"/>
    </row>
    <row r="34" spans="1:9" s="66" customFormat="1" ht="31.5" x14ac:dyDescent="0.25">
      <c r="A34" s="73" t="s">
        <v>320</v>
      </c>
      <c r="B34" s="79" t="s">
        <v>321</v>
      </c>
      <c r="C34" s="75" t="s">
        <v>999</v>
      </c>
      <c r="D34" s="76"/>
      <c r="E34" s="77"/>
      <c r="F34" s="77"/>
      <c r="G34" s="78"/>
      <c r="H34" s="241"/>
      <c r="I34" s="61"/>
    </row>
    <row r="35" spans="1:9" s="66" customFormat="1" x14ac:dyDescent="0.25">
      <c r="A35" s="73" t="s">
        <v>322</v>
      </c>
      <c r="B35" s="80" t="s">
        <v>206</v>
      </c>
      <c r="C35" s="75" t="s">
        <v>999</v>
      </c>
      <c r="D35" s="76"/>
      <c r="E35" s="77"/>
      <c r="F35" s="77"/>
      <c r="G35" s="78"/>
      <c r="H35" s="241"/>
      <c r="I35" s="61"/>
    </row>
    <row r="36" spans="1:9" s="66" customFormat="1" x14ac:dyDescent="0.25">
      <c r="A36" s="73" t="s">
        <v>323</v>
      </c>
      <c r="B36" s="80" t="s">
        <v>207</v>
      </c>
      <c r="C36" s="75" t="s">
        <v>999</v>
      </c>
      <c r="D36" s="76"/>
      <c r="E36" s="77"/>
      <c r="F36" s="77"/>
      <c r="G36" s="78"/>
      <c r="H36" s="241"/>
      <c r="I36" s="61"/>
    </row>
    <row r="37" spans="1:9" s="66" customFormat="1" ht="16.5" thickBot="1" x14ac:dyDescent="0.3">
      <c r="A37" s="73" t="s">
        <v>324</v>
      </c>
      <c r="B37" s="74" t="s">
        <v>325</v>
      </c>
      <c r="C37" s="75" t="s">
        <v>999</v>
      </c>
      <c r="D37" s="76"/>
      <c r="E37" s="77"/>
      <c r="F37" s="77"/>
      <c r="G37" s="78"/>
      <c r="H37" s="241"/>
      <c r="I37" s="61"/>
    </row>
    <row r="38" spans="1:9" s="66" customFormat="1" ht="31.5" x14ac:dyDescent="0.25">
      <c r="A38" s="73" t="s">
        <v>239</v>
      </c>
      <c r="B38" s="68" t="s">
        <v>326</v>
      </c>
      <c r="C38" s="75" t="s">
        <v>999</v>
      </c>
      <c r="D38" s="76"/>
      <c r="E38" s="242"/>
      <c r="F38" s="242"/>
      <c r="G38" s="242"/>
      <c r="H38" s="241"/>
      <c r="I38" s="61"/>
    </row>
    <row r="39" spans="1:9" s="66" customFormat="1" x14ac:dyDescent="0.25">
      <c r="A39" s="73" t="s">
        <v>241</v>
      </c>
      <c r="B39" s="74" t="s">
        <v>307</v>
      </c>
      <c r="C39" s="75" t="s">
        <v>999</v>
      </c>
      <c r="D39" s="76"/>
      <c r="E39" s="242"/>
      <c r="F39" s="242"/>
      <c r="G39" s="242"/>
      <c r="H39" s="241"/>
      <c r="I39" s="61"/>
    </row>
    <row r="40" spans="1:9" s="66" customFormat="1" ht="31.5" x14ac:dyDescent="0.25">
      <c r="A40" s="73" t="s">
        <v>327</v>
      </c>
      <c r="B40" s="81" t="s">
        <v>308</v>
      </c>
      <c r="C40" s="75" t="s">
        <v>999</v>
      </c>
      <c r="D40" s="76"/>
      <c r="E40" s="242"/>
      <c r="F40" s="242"/>
      <c r="G40" s="242"/>
      <c r="H40" s="241"/>
      <c r="I40" s="61"/>
    </row>
    <row r="41" spans="1:9" s="66" customFormat="1" ht="31.5" x14ac:dyDescent="0.25">
      <c r="A41" s="73" t="s">
        <v>328</v>
      </c>
      <c r="B41" s="81" t="s">
        <v>309</v>
      </c>
      <c r="C41" s="75" t="s">
        <v>999</v>
      </c>
      <c r="D41" s="76"/>
      <c r="E41" s="242"/>
      <c r="F41" s="242"/>
      <c r="G41" s="242"/>
      <c r="H41" s="241"/>
      <c r="I41" s="61"/>
    </row>
    <row r="42" spans="1:9" s="66" customFormat="1" ht="31.5" x14ac:dyDescent="0.25">
      <c r="A42" s="73" t="s">
        <v>329</v>
      </c>
      <c r="B42" s="81" t="s">
        <v>310</v>
      </c>
      <c r="C42" s="75" t="s">
        <v>999</v>
      </c>
      <c r="D42" s="76"/>
      <c r="E42" s="242"/>
      <c r="F42" s="242"/>
      <c r="G42" s="242"/>
      <c r="H42" s="241"/>
      <c r="I42" s="61"/>
    </row>
    <row r="43" spans="1:9" s="66" customFormat="1" x14ac:dyDescent="0.25">
      <c r="A43" s="73" t="s">
        <v>243</v>
      </c>
      <c r="B43" s="74" t="s">
        <v>311</v>
      </c>
      <c r="C43" s="75" t="s">
        <v>999</v>
      </c>
      <c r="D43" s="76"/>
      <c r="E43" s="242"/>
      <c r="F43" s="242"/>
      <c r="G43" s="242"/>
      <c r="H43" s="241"/>
      <c r="I43" s="61"/>
    </row>
    <row r="44" spans="1:9" s="66" customFormat="1" x14ac:dyDescent="0.25">
      <c r="A44" s="73" t="s">
        <v>245</v>
      </c>
      <c r="B44" s="74" t="s">
        <v>312</v>
      </c>
      <c r="C44" s="75" t="s">
        <v>999</v>
      </c>
      <c r="D44" s="76"/>
      <c r="E44" s="242"/>
      <c r="F44" s="242"/>
      <c r="G44" s="242"/>
      <c r="H44" s="241"/>
      <c r="I44" s="61"/>
    </row>
    <row r="45" spans="1:9" s="66" customFormat="1" x14ac:dyDescent="0.25">
      <c r="A45" s="73" t="s">
        <v>246</v>
      </c>
      <c r="B45" s="74" t="s">
        <v>313</v>
      </c>
      <c r="C45" s="75" t="s">
        <v>999</v>
      </c>
      <c r="D45" s="76"/>
      <c r="E45" s="242"/>
      <c r="F45" s="242"/>
      <c r="G45" s="242"/>
      <c r="H45" s="241"/>
      <c r="I45" s="61"/>
    </row>
    <row r="46" spans="1:9" s="66" customFormat="1" x14ac:dyDescent="0.25">
      <c r="A46" s="73" t="s">
        <v>248</v>
      </c>
      <c r="B46" s="74" t="s">
        <v>315</v>
      </c>
      <c r="C46" s="75" t="s">
        <v>999</v>
      </c>
      <c r="D46" s="76"/>
      <c r="E46" s="242"/>
      <c r="F46" s="242"/>
      <c r="G46" s="242"/>
      <c r="H46" s="241"/>
      <c r="I46" s="61"/>
    </row>
    <row r="47" spans="1:9" s="66" customFormat="1" x14ac:dyDescent="0.25">
      <c r="A47" s="73" t="s">
        <v>258</v>
      </c>
      <c r="B47" s="74" t="s">
        <v>317</v>
      </c>
      <c r="C47" s="75" t="s">
        <v>999</v>
      </c>
      <c r="D47" s="76"/>
      <c r="E47" s="242"/>
      <c r="F47" s="242"/>
      <c r="G47" s="242"/>
      <c r="H47" s="241"/>
      <c r="I47" s="61"/>
    </row>
    <row r="48" spans="1:9" s="66" customFormat="1" x14ac:dyDescent="0.25">
      <c r="A48" s="73" t="s">
        <v>260</v>
      </c>
      <c r="B48" s="74" t="s">
        <v>319</v>
      </c>
      <c r="C48" s="75" t="s">
        <v>999</v>
      </c>
      <c r="D48" s="76"/>
      <c r="E48" s="242"/>
      <c r="F48" s="242"/>
      <c r="G48" s="242"/>
      <c r="H48" s="241"/>
      <c r="I48" s="61"/>
    </row>
    <row r="49" spans="1:9" s="66" customFormat="1" ht="31.5" x14ac:dyDescent="0.25">
      <c r="A49" s="73" t="s">
        <v>330</v>
      </c>
      <c r="B49" s="79" t="s">
        <v>321</v>
      </c>
      <c r="C49" s="75" t="s">
        <v>999</v>
      </c>
      <c r="D49" s="76"/>
      <c r="E49" s="242"/>
      <c r="F49" s="242"/>
      <c r="G49" s="242"/>
      <c r="H49" s="241"/>
      <c r="I49" s="61"/>
    </row>
    <row r="50" spans="1:9" s="66" customFormat="1" x14ac:dyDescent="0.25">
      <c r="A50" s="73" t="s">
        <v>331</v>
      </c>
      <c r="B50" s="81" t="s">
        <v>206</v>
      </c>
      <c r="C50" s="75" t="s">
        <v>999</v>
      </c>
      <c r="D50" s="76"/>
      <c r="E50" s="242"/>
      <c r="F50" s="242"/>
      <c r="G50" s="242"/>
      <c r="H50" s="241"/>
      <c r="I50" s="61"/>
    </row>
    <row r="51" spans="1:9" s="66" customFormat="1" x14ac:dyDescent="0.25">
      <c r="A51" s="73" t="s">
        <v>332</v>
      </c>
      <c r="B51" s="81" t="s">
        <v>207</v>
      </c>
      <c r="C51" s="75" t="s">
        <v>999</v>
      </c>
      <c r="D51" s="76"/>
      <c r="E51" s="242"/>
      <c r="F51" s="242"/>
      <c r="G51" s="242"/>
      <c r="H51" s="241"/>
      <c r="I51" s="61"/>
    </row>
    <row r="52" spans="1:9" s="66" customFormat="1" x14ac:dyDescent="0.25">
      <c r="A52" s="73" t="s">
        <v>333</v>
      </c>
      <c r="B52" s="74" t="s">
        <v>325</v>
      </c>
      <c r="C52" s="75" t="s">
        <v>999</v>
      </c>
      <c r="D52" s="76"/>
      <c r="E52" s="242"/>
      <c r="F52" s="242"/>
      <c r="G52" s="242"/>
      <c r="H52" s="241"/>
      <c r="I52" s="61"/>
    </row>
    <row r="53" spans="1:9" s="66" customFormat="1" x14ac:dyDescent="0.25">
      <c r="A53" s="73" t="s">
        <v>334</v>
      </c>
      <c r="B53" s="82" t="s">
        <v>335</v>
      </c>
      <c r="C53" s="75" t="s">
        <v>999</v>
      </c>
      <c r="D53" s="76"/>
      <c r="E53" s="242"/>
      <c r="F53" s="242"/>
      <c r="G53" s="242"/>
      <c r="H53" s="241"/>
      <c r="I53" s="61"/>
    </row>
    <row r="54" spans="1:9" s="66" customFormat="1" x14ac:dyDescent="0.25">
      <c r="A54" s="73" t="s">
        <v>327</v>
      </c>
      <c r="B54" s="81" t="s">
        <v>336</v>
      </c>
      <c r="C54" s="75" t="s">
        <v>999</v>
      </c>
      <c r="D54" s="76"/>
      <c r="E54" s="242"/>
      <c r="F54" s="242"/>
      <c r="G54" s="242"/>
      <c r="H54" s="241"/>
      <c r="I54" s="61"/>
    </row>
    <row r="55" spans="1:9" s="66" customFormat="1" x14ac:dyDescent="0.25">
      <c r="A55" s="73" t="s">
        <v>328</v>
      </c>
      <c r="B55" s="80" t="s">
        <v>337</v>
      </c>
      <c r="C55" s="75" t="s">
        <v>999</v>
      </c>
      <c r="D55" s="76"/>
      <c r="E55" s="242"/>
      <c r="F55" s="242"/>
      <c r="G55" s="242"/>
      <c r="H55" s="241"/>
      <c r="I55" s="61"/>
    </row>
    <row r="56" spans="1:9" s="66" customFormat="1" x14ac:dyDescent="0.25">
      <c r="A56" s="73" t="s">
        <v>338</v>
      </c>
      <c r="B56" s="83" t="s">
        <v>339</v>
      </c>
      <c r="C56" s="75" t="s">
        <v>999</v>
      </c>
      <c r="D56" s="76"/>
      <c r="E56" s="242"/>
      <c r="F56" s="242"/>
      <c r="G56" s="242"/>
      <c r="H56" s="241"/>
      <c r="I56" s="61"/>
    </row>
    <row r="57" spans="1:9" s="66" customFormat="1" ht="31.5" x14ac:dyDescent="0.25">
      <c r="A57" s="73" t="s">
        <v>340</v>
      </c>
      <c r="B57" s="84" t="s">
        <v>341</v>
      </c>
      <c r="C57" s="75" t="s">
        <v>999</v>
      </c>
      <c r="D57" s="76"/>
      <c r="E57" s="242"/>
      <c r="F57" s="242"/>
      <c r="G57" s="242"/>
      <c r="H57" s="241"/>
      <c r="I57" s="61"/>
    </row>
    <row r="58" spans="1:9" s="66" customFormat="1" x14ac:dyDescent="0.25">
      <c r="A58" s="73" t="s">
        <v>342</v>
      </c>
      <c r="B58" s="84" t="s">
        <v>343</v>
      </c>
      <c r="C58" s="75" t="s">
        <v>999</v>
      </c>
      <c r="D58" s="76"/>
      <c r="E58" s="242"/>
      <c r="F58" s="242"/>
      <c r="G58" s="242"/>
      <c r="H58" s="241"/>
      <c r="I58" s="61"/>
    </row>
    <row r="59" spans="1:9" s="66" customFormat="1" x14ac:dyDescent="0.25">
      <c r="A59" s="73" t="s">
        <v>344</v>
      </c>
      <c r="B59" s="83" t="s">
        <v>345</v>
      </c>
      <c r="C59" s="75" t="s">
        <v>999</v>
      </c>
      <c r="D59" s="76"/>
      <c r="E59" s="242"/>
      <c r="F59" s="242"/>
      <c r="G59" s="242"/>
      <c r="H59" s="241"/>
      <c r="I59" s="61"/>
    </row>
    <row r="60" spans="1:9" s="66" customFormat="1" x14ac:dyDescent="0.25">
      <c r="A60" s="73" t="s">
        <v>329</v>
      </c>
      <c r="B60" s="80" t="s">
        <v>346</v>
      </c>
      <c r="C60" s="75" t="s">
        <v>999</v>
      </c>
      <c r="D60" s="76"/>
      <c r="E60" s="242"/>
      <c r="F60" s="242"/>
      <c r="G60" s="242"/>
      <c r="H60" s="241"/>
      <c r="I60" s="61"/>
    </row>
    <row r="61" spans="1:9" s="66" customFormat="1" x14ac:dyDescent="0.25">
      <c r="A61" s="73" t="s">
        <v>347</v>
      </c>
      <c r="B61" s="80" t="s">
        <v>348</v>
      </c>
      <c r="C61" s="75" t="s">
        <v>999</v>
      </c>
      <c r="D61" s="76"/>
      <c r="E61" s="242"/>
      <c r="F61" s="242"/>
      <c r="G61" s="242"/>
      <c r="H61" s="241"/>
      <c r="I61" s="61"/>
    </row>
    <row r="62" spans="1:9" s="66" customFormat="1" x14ac:dyDescent="0.25">
      <c r="A62" s="73" t="s">
        <v>349</v>
      </c>
      <c r="B62" s="82" t="s">
        <v>350</v>
      </c>
      <c r="C62" s="75" t="s">
        <v>999</v>
      </c>
      <c r="D62" s="76"/>
      <c r="E62" s="242"/>
      <c r="F62" s="242"/>
      <c r="G62" s="242"/>
      <c r="H62" s="241"/>
      <c r="I62" s="61"/>
    </row>
    <row r="63" spans="1:9" s="66" customFormat="1" ht="31.5" x14ac:dyDescent="0.25">
      <c r="A63" s="73" t="s">
        <v>351</v>
      </c>
      <c r="B63" s="81" t="s">
        <v>352</v>
      </c>
      <c r="C63" s="75" t="s">
        <v>999</v>
      </c>
      <c r="D63" s="76"/>
      <c r="E63" s="242"/>
      <c r="F63" s="242"/>
      <c r="G63" s="242"/>
      <c r="H63" s="241"/>
      <c r="I63" s="61"/>
    </row>
    <row r="64" spans="1:9" s="66" customFormat="1" ht="31.5" x14ac:dyDescent="0.25">
      <c r="A64" s="73" t="s">
        <v>353</v>
      </c>
      <c r="B64" s="81" t="s">
        <v>354</v>
      </c>
      <c r="C64" s="75" t="s">
        <v>999</v>
      </c>
      <c r="D64" s="76"/>
      <c r="E64" s="242"/>
      <c r="F64" s="242"/>
      <c r="G64" s="242"/>
      <c r="H64" s="241"/>
      <c r="I64" s="61"/>
    </row>
    <row r="65" spans="1:9" s="66" customFormat="1" x14ac:dyDescent="0.25">
      <c r="A65" s="73" t="s">
        <v>355</v>
      </c>
      <c r="B65" s="80" t="s">
        <v>356</v>
      </c>
      <c r="C65" s="75" t="s">
        <v>999</v>
      </c>
      <c r="D65" s="76"/>
      <c r="E65" s="242"/>
      <c r="F65" s="242"/>
      <c r="G65" s="242"/>
      <c r="H65" s="241"/>
      <c r="I65" s="61"/>
    </row>
    <row r="66" spans="1:9" s="66" customFormat="1" x14ac:dyDescent="0.25">
      <c r="A66" s="73" t="s">
        <v>357</v>
      </c>
      <c r="B66" s="80" t="s">
        <v>358</v>
      </c>
      <c r="C66" s="75" t="s">
        <v>999</v>
      </c>
      <c r="D66" s="76"/>
      <c r="E66" s="242"/>
      <c r="F66" s="242"/>
      <c r="G66" s="242"/>
      <c r="H66" s="241"/>
      <c r="I66" s="61"/>
    </row>
    <row r="67" spans="1:9" s="66" customFormat="1" x14ac:dyDescent="0.25">
      <c r="A67" s="73" t="s">
        <v>359</v>
      </c>
      <c r="B67" s="80" t="s">
        <v>360</v>
      </c>
      <c r="C67" s="75" t="s">
        <v>999</v>
      </c>
      <c r="D67" s="76"/>
      <c r="E67" s="242"/>
      <c r="F67" s="242"/>
      <c r="G67" s="242"/>
      <c r="H67" s="241"/>
      <c r="I67" s="61"/>
    </row>
    <row r="68" spans="1:9" s="66" customFormat="1" x14ac:dyDescent="0.25">
      <c r="A68" s="73" t="s">
        <v>361</v>
      </c>
      <c r="B68" s="82" t="s">
        <v>362</v>
      </c>
      <c r="C68" s="75" t="s">
        <v>999</v>
      </c>
      <c r="D68" s="76"/>
      <c r="E68" s="242"/>
      <c r="F68" s="242"/>
      <c r="G68" s="242"/>
      <c r="H68" s="241"/>
      <c r="I68" s="61"/>
    </row>
    <row r="69" spans="1:9" s="66" customFormat="1" x14ac:dyDescent="0.25">
      <c r="A69" s="73" t="s">
        <v>363</v>
      </c>
      <c r="B69" s="82" t="s">
        <v>364</v>
      </c>
      <c r="C69" s="75" t="s">
        <v>999</v>
      </c>
      <c r="D69" s="76"/>
      <c r="E69" s="242"/>
      <c r="F69" s="242"/>
      <c r="G69" s="242"/>
      <c r="H69" s="241"/>
      <c r="I69" s="61"/>
    </row>
    <row r="70" spans="1:9" s="66" customFormat="1" x14ac:dyDescent="0.25">
      <c r="A70" s="73" t="s">
        <v>365</v>
      </c>
      <c r="B70" s="82" t="s">
        <v>366</v>
      </c>
      <c r="C70" s="75" t="s">
        <v>999</v>
      </c>
      <c r="D70" s="76"/>
      <c r="E70" s="242"/>
      <c r="F70" s="242"/>
      <c r="G70" s="242"/>
      <c r="H70" s="241"/>
      <c r="I70" s="61"/>
    </row>
    <row r="71" spans="1:9" s="66" customFormat="1" x14ac:dyDescent="0.25">
      <c r="A71" s="73" t="s">
        <v>250</v>
      </c>
      <c r="B71" s="80" t="s">
        <v>367</v>
      </c>
      <c r="C71" s="75" t="s">
        <v>999</v>
      </c>
      <c r="D71" s="76"/>
      <c r="E71" s="242"/>
      <c r="F71" s="242"/>
      <c r="G71" s="242"/>
      <c r="H71" s="241"/>
      <c r="I71" s="61"/>
    </row>
    <row r="72" spans="1:9" s="66" customFormat="1" x14ac:dyDescent="0.25">
      <c r="A72" s="73" t="s">
        <v>254</v>
      </c>
      <c r="B72" s="80" t="s">
        <v>368</v>
      </c>
      <c r="C72" s="75" t="s">
        <v>999</v>
      </c>
      <c r="D72" s="76"/>
      <c r="E72" s="242"/>
      <c r="F72" s="242"/>
      <c r="G72" s="242"/>
      <c r="H72" s="241"/>
      <c r="I72" s="61"/>
    </row>
    <row r="73" spans="1:9" s="66" customFormat="1" x14ac:dyDescent="0.25">
      <c r="A73" s="73" t="s">
        <v>369</v>
      </c>
      <c r="B73" s="82" t="s">
        <v>370</v>
      </c>
      <c r="C73" s="75" t="s">
        <v>999</v>
      </c>
      <c r="D73" s="76"/>
      <c r="E73" s="242"/>
      <c r="F73" s="242"/>
      <c r="G73" s="242"/>
      <c r="H73" s="241"/>
      <c r="I73" s="61"/>
    </row>
    <row r="74" spans="1:9" s="66" customFormat="1" x14ac:dyDescent="0.25">
      <c r="A74" s="73" t="s">
        <v>371</v>
      </c>
      <c r="B74" s="80" t="s">
        <v>372</v>
      </c>
      <c r="C74" s="75" t="s">
        <v>999</v>
      </c>
      <c r="D74" s="76"/>
      <c r="E74" s="242"/>
      <c r="F74" s="242"/>
      <c r="G74" s="242"/>
      <c r="H74" s="241"/>
      <c r="I74" s="61"/>
    </row>
    <row r="75" spans="1:9" s="66" customFormat="1" x14ac:dyDescent="0.25">
      <c r="A75" s="73" t="s">
        <v>373</v>
      </c>
      <c r="B75" s="80" t="s">
        <v>374</v>
      </c>
      <c r="C75" s="75" t="s">
        <v>999</v>
      </c>
      <c r="D75" s="76"/>
      <c r="E75" s="242"/>
      <c r="F75" s="242"/>
      <c r="G75" s="242"/>
      <c r="H75" s="241"/>
      <c r="I75" s="61"/>
    </row>
    <row r="76" spans="1:9" s="66" customFormat="1" ht="16.5" thickBot="1" x14ac:dyDescent="0.3">
      <c r="A76" s="85" t="s">
        <v>375</v>
      </c>
      <c r="B76" s="86" t="s">
        <v>376</v>
      </c>
      <c r="C76" s="87" t="s">
        <v>999</v>
      </c>
      <c r="D76" s="88"/>
      <c r="E76" s="243"/>
      <c r="F76" s="243"/>
      <c r="G76" s="243"/>
      <c r="H76" s="244"/>
      <c r="I76" s="61"/>
    </row>
    <row r="77" spans="1:9" s="66" customFormat="1" x14ac:dyDescent="0.25">
      <c r="A77" s="67" t="s">
        <v>377</v>
      </c>
      <c r="B77" s="89" t="s">
        <v>378</v>
      </c>
      <c r="C77" s="69" t="s">
        <v>999</v>
      </c>
      <c r="D77" s="70"/>
      <c r="E77" s="245"/>
      <c r="F77" s="245"/>
      <c r="G77" s="245"/>
      <c r="H77" s="240"/>
      <c r="I77" s="61"/>
    </row>
    <row r="78" spans="1:9" s="66" customFormat="1" x14ac:dyDescent="0.25">
      <c r="A78" s="73" t="s">
        <v>379</v>
      </c>
      <c r="B78" s="80" t="s">
        <v>380</v>
      </c>
      <c r="C78" s="75" t="s">
        <v>999</v>
      </c>
      <c r="D78" s="76"/>
      <c r="E78" s="242"/>
      <c r="F78" s="242"/>
      <c r="G78" s="242"/>
      <c r="H78" s="241"/>
      <c r="I78" s="61"/>
    </row>
    <row r="79" spans="1:9" s="66" customFormat="1" x14ac:dyDescent="0.25">
      <c r="A79" s="73" t="s">
        <v>381</v>
      </c>
      <c r="B79" s="80" t="s">
        <v>382</v>
      </c>
      <c r="C79" s="75" t="s">
        <v>999</v>
      </c>
      <c r="D79" s="76"/>
      <c r="E79" s="242"/>
      <c r="F79" s="242"/>
      <c r="G79" s="242"/>
      <c r="H79" s="241"/>
      <c r="I79" s="61"/>
    </row>
    <row r="80" spans="1:9" s="66" customFormat="1" ht="16.5" thickBot="1" x14ac:dyDescent="0.3">
      <c r="A80" s="90" t="s">
        <v>383</v>
      </c>
      <c r="B80" s="91" t="s">
        <v>384</v>
      </c>
      <c r="C80" s="92" t="s">
        <v>999</v>
      </c>
      <c r="D80" s="93"/>
      <c r="E80" s="246"/>
      <c r="F80" s="246"/>
      <c r="G80" s="246"/>
      <c r="H80" s="247"/>
      <c r="I80" s="61"/>
    </row>
    <row r="81" spans="1:9" s="66" customFormat="1" x14ac:dyDescent="0.25">
      <c r="A81" s="94" t="s">
        <v>385</v>
      </c>
      <c r="B81" s="68" t="s">
        <v>386</v>
      </c>
      <c r="C81" s="95" t="s">
        <v>999</v>
      </c>
      <c r="D81" s="96"/>
      <c r="E81" s="248"/>
      <c r="F81" s="248"/>
      <c r="G81" s="248"/>
      <c r="H81" s="249"/>
      <c r="I81" s="61"/>
    </row>
    <row r="82" spans="1:9" s="66" customFormat="1" x14ac:dyDescent="0.25">
      <c r="A82" s="73" t="s">
        <v>387</v>
      </c>
      <c r="B82" s="74" t="s">
        <v>307</v>
      </c>
      <c r="C82" s="75" t="s">
        <v>999</v>
      </c>
      <c r="D82" s="76"/>
      <c r="E82" s="242"/>
      <c r="F82" s="242"/>
      <c r="G82" s="242"/>
      <c r="H82" s="241"/>
      <c r="I82" s="61"/>
    </row>
    <row r="83" spans="1:9" s="66" customFormat="1" ht="31.5" x14ac:dyDescent="0.25">
      <c r="A83" s="73" t="s">
        <v>388</v>
      </c>
      <c r="B83" s="81" t="s">
        <v>308</v>
      </c>
      <c r="C83" s="75" t="s">
        <v>999</v>
      </c>
      <c r="D83" s="76"/>
      <c r="E83" s="242"/>
      <c r="F83" s="242"/>
      <c r="G83" s="242"/>
      <c r="H83" s="241"/>
      <c r="I83" s="61"/>
    </row>
    <row r="84" spans="1:9" s="66" customFormat="1" ht="31.5" x14ac:dyDescent="0.25">
      <c r="A84" s="73" t="s">
        <v>389</v>
      </c>
      <c r="B84" s="81" t="s">
        <v>309</v>
      </c>
      <c r="C84" s="75" t="s">
        <v>999</v>
      </c>
      <c r="D84" s="76"/>
      <c r="E84" s="242"/>
      <c r="F84" s="242"/>
      <c r="G84" s="242"/>
      <c r="H84" s="241"/>
      <c r="I84" s="61"/>
    </row>
    <row r="85" spans="1:9" s="66" customFormat="1" ht="31.5" x14ac:dyDescent="0.25">
      <c r="A85" s="73" t="s">
        <v>390</v>
      </c>
      <c r="B85" s="81" t="s">
        <v>310</v>
      </c>
      <c r="C85" s="75" t="s">
        <v>999</v>
      </c>
      <c r="D85" s="76"/>
      <c r="E85" s="242"/>
      <c r="F85" s="242"/>
      <c r="G85" s="242"/>
      <c r="H85" s="241"/>
      <c r="I85" s="61"/>
    </row>
    <row r="86" spans="1:9" s="66" customFormat="1" x14ac:dyDescent="0.25">
      <c r="A86" s="73" t="s">
        <v>391</v>
      </c>
      <c r="B86" s="74" t="s">
        <v>311</v>
      </c>
      <c r="C86" s="75" t="s">
        <v>999</v>
      </c>
      <c r="D86" s="76"/>
      <c r="E86" s="242"/>
      <c r="F86" s="242"/>
      <c r="G86" s="242"/>
      <c r="H86" s="241"/>
      <c r="I86" s="61"/>
    </row>
    <row r="87" spans="1:9" s="66" customFormat="1" x14ac:dyDescent="0.25">
      <c r="A87" s="73" t="s">
        <v>392</v>
      </c>
      <c r="B87" s="74" t="s">
        <v>312</v>
      </c>
      <c r="C87" s="75" t="s">
        <v>999</v>
      </c>
      <c r="D87" s="76"/>
      <c r="E87" s="242"/>
      <c r="F87" s="242"/>
      <c r="G87" s="242"/>
      <c r="H87" s="241"/>
      <c r="I87" s="61"/>
    </row>
    <row r="88" spans="1:9" s="66" customFormat="1" x14ac:dyDescent="0.25">
      <c r="A88" s="73" t="s">
        <v>393</v>
      </c>
      <c r="B88" s="74" t="s">
        <v>313</v>
      </c>
      <c r="C88" s="75" t="s">
        <v>999</v>
      </c>
      <c r="D88" s="76"/>
      <c r="E88" s="242"/>
      <c r="F88" s="242"/>
      <c r="G88" s="242"/>
      <c r="H88" s="241"/>
      <c r="I88" s="61"/>
    </row>
    <row r="89" spans="1:9" s="66" customFormat="1" x14ac:dyDescent="0.25">
      <c r="A89" s="73" t="s">
        <v>394</v>
      </c>
      <c r="B89" s="74" t="s">
        <v>315</v>
      </c>
      <c r="C89" s="75" t="s">
        <v>999</v>
      </c>
      <c r="D89" s="76"/>
      <c r="E89" s="242"/>
      <c r="F89" s="242"/>
      <c r="G89" s="242"/>
      <c r="H89" s="241"/>
      <c r="I89" s="61"/>
    </row>
    <row r="90" spans="1:9" s="66" customFormat="1" x14ac:dyDescent="0.25">
      <c r="A90" s="73" t="s">
        <v>395</v>
      </c>
      <c r="B90" s="74" t="s">
        <v>317</v>
      </c>
      <c r="C90" s="75" t="s">
        <v>999</v>
      </c>
      <c r="D90" s="76"/>
      <c r="E90" s="242"/>
      <c r="F90" s="242"/>
      <c r="G90" s="242"/>
      <c r="H90" s="241"/>
      <c r="I90" s="61"/>
    </row>
    <row r="91" spans="1:9" s="66" customFormat="1" x14ac:dyDescent="0.25">
      <c r="A91" s="73" t="s">
        <v>396</v>
      </c>
      <c r="B91" s="74" t="s">
        <v>319</v>
      </c>
      <c r="C91" s="75" t="s">
        <v>999</v>
      </c>
      <c r="D91" s="76"/>
      <c r="E91" s="242"/>
      <c r="F91" s="242"/>
      <c r="G91" s="242"/>
      <c r="H91" s="241"/>
      <c r="I91" s="61"/>
    </row>
    <row r="92" spans="1:9" s="66" customFormat="1" ht="31.5" x14ac:dyDescent="0.25">
      <c r="A92" s="73" t="s">
        <v>397</v>
      </c>
      <c r="B92" s="79" t="s">
        <v>321</v>
      </c>
      <c r="C92" s="75" t="s">
        <v>999</v>
      </c>
      <c r="D92" s="76"/>
      <c r="E92" s="242"/>
      <c r="F92" s="242"/>
      <c r="G92" s="242"/>
      <c r="H92" s="241"/>
      <c r="I92" s="61"/>
    </row>
    <row r="93" spans="1:9" s="66" customFormat="1" x14ac:dyDescent="0.25">
      <c r="A93" s="73" t="s">
        <v>398</v>
      </c>
      <c r="B93" s="81" t="s">
        <v>206</v>
      </c>
      <c r="C93" s="75" t="s">
        <v>999</v>
      </c>
      <c r="D93" s="76"/>
      <c r="E93" s="242"/>
      <c r="F93" s="242"/>
      <c r="G93" s="242"/>
      <c r="H93" s="241"/>
      <c r="I93" s="61"/>
    </row>
    <row r="94" spans="1:9" s="66" customFormat="1" x14ac:dyDescent="0.25">
      <c r="A94" s="73" t="s">
        <v>399</v>
      </c>
      <c r="B94" s="80" t="s">
        <v>207</v>
      </c>
      <c r="C94" s="75" t="s">
        <v>999</v>
      </c>
      <c r="D94" s="76"/>
      <c r="E94" s="242"/>
      <c r="F94" s="242"/>
      <c r="G94" s="242"/>
      <c r="H94" s="241"/>
      <c r="I94" s="61"/>
    </row>
    <row r="95" spans="1:9" s="66" customFormat="1" x14ac:dyDescent="0.25">
      <c r="A95" s="73" t="s">
        <v>400</v>
      </c>
      <c r="B95" s="74" t="s">
        <v>325</v>
      </c>
      <c r="C95" s="75" t="s">
        <v>999</v>
      </c>
      <c r="D95" s="76"/>
      <c r="E95" s="242"/>
      <c r="F95" s="242"/>
      <c r="G95" s="242"/>
      <c r="H95" s="241"/>
      <c r="I95" s="61"/>
    </row>
    <row r="96" spans="1:9" s="66" customFormat="1" x14ac:dyDescent="0.25">
      <c r="A96" s="73" t="s">
        <v>401</v>
      </c>
      <c r="B96" s="97" t="s">
        <v>402</v>
      </c>
      <c r="C96" s="75" t="s">
        <v>999</v>
      </c>
      <c r="D96" s="76"/>
      <c r="E96" s="242"/>
      <c r="F96" s="242"/>
      <c r="G96" s="242"/>
      <c r="H96" s="241"/>
      <c r="I96" s="61"/>
    </row>
    <row r="97" spans="1:9" s="66" customFormat="1" x14ac:dyDescent="0.25">
      <c r="A97" s="73" t="s">
        <v>30</v>
      </c>
      <c r="B97" s="79" t="s">
        <v>403</v>
      </c>
      <c r="C97" s="75" t="s">
        <v>999</v>
      </c>
      <c r="D97" s="76"/>
      <c r="E97" s="242"/>
      <c r="F97" s="242"/>
      <c r="G97" s="242"/>
      <c r="H97" s="241"/>
      <c r="I97" s="61"/>
    </row>
    <row r="98" spans="1:9" s="66" customFormat="1" x14ac:dyDescent="0.25">
      <c r="A98" s="73" t="s">
        <v>404</v>
      </c>
      <c r="B98" s="81" t="s">
        <v>405</v>
      </c>
      <c r="C98" s="75" t="s">
        <v>999</v>
      </c>
      <c r="D98" s="76"/>
      <c r="E98" s="242"/>
      <c r="F98" s="242"/>
      <c r="G98" s="242"/>
      <c r="H98" s="241"/>
      <c r="I98" s="61"/>
    </row>
    <row r="99" spans="1:9" s="66" customFormat="1" x14ac:dyDescent="0.25">
      <c r="A99" s="73" t="s">
        <v>406</v>
      </c>
      <c r="B99" s="81" t="s">
        <v>407</v>
      </c>
      <c r="C99" s="75" t="s">
        <v>999</v>
      </c>
      <c r="D99" s="76"/>
      <c r="E99" s="242"/>
      <c r="F99" s="242"/>
      <c r="G99" s="242"/>
      <c r="H99" s="241"/>
      <c r="I99" s="61"/>
    </row>
    <row r="100" spans="1:9" s="66" customFormat="1" x14ac:dyDescent="0.25">
      <c r="A100" s="73" t="s">
        <v>408</v>
      </c>
      <c r="B100" s="81" t="s">
        <v>409</v>
      </c>
      <c r="C100" s="75" t="s">
        <v>999</v>
      </c>
      <c r="D100" s="76"/>
      <c r="E100" s="242"/>
      <c r="F100" s="242"/>
      <c r="G100" s="242"/>
      <c r="H100" s="241"/>
      <c r="I100" s="61"/>
    </row>
    <row r="101" spans="1:9" s="66" customFormat="1" x14ac:dyDescent="0.25">
      <c r="A101" s="73" t="s">
        <v>410</v>
      </c>
      <c r="B101" s="83" t="s">
        <v>411</v>
      </c>
      <c r="C101" s="75" t="s">
        <v>999</v>
      </c>
      <c r="D101" s="76"/>
      <c r="E101" s="242"/>
      <c r="F101" s="242"/>
      <c r="G101" s="242"/>
      <c r="H101" s="241"/>
      <c r="I101" s="61"/>
    </row>
    <row r="102" spans="1:9" s="66" customFormat="1" x14ac:dyDescent="0.25">
      <c r="A102" s="73" t="s">
        <v>412</v>
      </c>
      <c r="B102" s="80" t="s">
        <v>413</v>
      </c>
      <c r="C102" s="75" t="s">
        <v>999</v>
      </c>
      <c r="D102" s="76"/>
      <c r="E102" s="242"/>
      <c r="F102" s="242"/>
      <c r="G102" s="242"/>
      <c r="H102" s="241"/>
      <c r="I102" s="61"/>
    </row>
    <row r="103" spans="1:9" s="66" customFormat="1" x14ac:dyDescent="0.25">
      <c r="A103" s="73" t="s">
        <v>31</v>
      </c>
      <c r="B103" s="82" t="s">
        <v>370</v>
      </c>
      <c r="C103" s="75" t="s">
        <v>999</v>
      </c>
      <c r="D103" s="76"/>
      <c r="E103" s="242"/>
      <c r="F103" s="242"/>
      <c r="G103" s="242"/>
      <c r="H103" s="241"/>
      <c r="I103" s="61"/>
    </row>
    <row r="104" spans="1:9" s="66" customFormat="1" x14ac:dyDescent="0.25">
      <c r="A104" s="73" t="s">
        <v>414</v>
      </c>
      <c r="B104" s="80" t="s">
        <v>415</v>
      </c>
      <c r="C104" s="75" t="s">
        <v>999</v>
      </c>
      <c r="D104" s="76"/>
      <c r="E104" s="242"/>
      <c r="F104" s="242"/>
      <c r="G104" s="242"/>
      <c r="H104" s="241"/>
      <c r="I104" s="61"/>
    </row>
    <row r="105" spans="1:9" s="66" customFormat="1" x14ac:dyDescent="0.25">
      <c r="A105" s="73" t="s">
        <v>416</v>
      </c>
      <c r="B105" s="80" t="s">
        <v>417</v>
      </c>
      <c r="C105" s="75" t="s">
        <v>999</v>
      </c>
      <c r="D105" s="76"/>
      <c r="E105" s="242"/>
      <c r="F105" s="242"/>
      <c r="G105" s="242"/>
      <c r="H105" s="241"/>
      <c r="I105" s="61"/>
    </row>
    <row r="106" spans="1:9" s="66" customFormat="1" x14ac:dyDescent="0.25">
      <c r="A106" s="73" t="s">
        <v>418</v>
      </c>
      <c r="B106" s="80" t="s">
        <v>419</v>
      </c>
      <c r="C106" s="75" t="s">
        <v>999</v>
      </c>
      <c r="D106" s="76"/>
      <c r="E106" s="242"/>
      <c r="F106" s="242"/>
      <c r="G106" s="242"/>
      <c r="H106" s="241"/>
      <c r="I106" s="61"/>
    </row>
    <row r="107" spans="1:9" s="66" customFormat="1" x14ac:dyDescent="0.25">
      <c r="A107" s="73" t="s">
        <v>420</v>
      </c>
      <c r="B107" s="83" t="s">
        <v>421</v>
      </c>
      <c r="C107" s="75" t="s">
        <v>999</v>
      </c>
      <c r="D107" s="76"/>
      <c r="E107" s="242"/>
      <c r="F107" s="242"/>
      <c r="G107" s="242"/>
      <c r="H107" s="241"/>
      <c r="I107" s="61"/>
    </row>
    <row r="108" spans="1:9" s="66" customFormat="1" x14ac:dyDescent="0.25">
      <c r="A108" s="73" t="s">
        <v>422</v>
      </c>
      <c r="B108" s="80" t="s">
        <v>423</v>
      </c>
      <c r="C108" s="75" t="s">
        <v>999</v>
      </c>
      <c r="D108" s="76"/>
      <c r="E108" s="242"/>
      <c r="F108" s="242"/>
      <c r="G108" s="242"/>
      <c r="H108" s="241"/>
      <c r="I108" s="61"/>
    </row>
    <row r="109" spans="1:9" s="66" customFormat="1" x14ac:dyDescent="0.25">
      <c r="A109" s="73" t="s">
        <v>424</v>
      </c>
      <c r="B109" s="97" t="s">
        <v>425</v>
      </c>
      <c r="C109" s="75" t="s">
        <v>999</v>
      </c>
      <c r="D109" s="76"/>
      <c r="E109" s="242"/>
      <c r="F109" s="242"/>
      <c r="G109" s="242"/>
      <c r="H109" s="241"/>
      <c r="I109" s="61"/>
    </row>
    <row r="110" spans="1:9" s="66" customFormat="1" ht="31.5" x14ac:dyDescent="0.25">
      <c r="A110" s="73" t="s">
        <v>32</v>
      </c>
      <c r="B110" s="79" t="s">
        <v>426</v>
      </c>
      <c r="C110" s="75" t="s">
        <v>999</v>
      </c>
      <c r="D110" s="76"/>
      <c r="E110" s="242"/>
      <c r="F110" s="242"/>
      <c r="G110" s="242"/>
      <c r="H110" s="241"/>
      <c r="I110" s="61"/>
    </row>
    <row r="111" spans="1:9" s="66" customFormat="1" ht="31.5" x14ac:dyDescent="0.25">
      <c r="A111" s="73" t="s">
        <v>427</v>
      </c>
      <c r="B111" s="81" t="s">
        <v>308</v>
      </c>
      <c r="C111" s="75" t="s">
        <v>999</v>
      </c>
      <c r="D111" s="76"/>
      <c r="E111" s="242"/>
      <c r="F111" s="242"/>
      <c r="G111" s="242"/>
      <c r="H111" s="241"/>
      <c r="I111" s="61"/>
    </row>
    <row r="112" spans="1:9" s="66" customFormat="1" ht="31.5" x14ac:dyDescent="0.25">
      <c r="A112" s="73" t="s">
        <v>428</v>
      </c>
      <c r="B112" s="81" t="s">
        <v>309</v>
      </c>
      <c r="C112" s="75" t="s">
        <v>999</v>
      </c>
      <c r="D112" s="76"/>
      <c r="E112" s="242"/>
      <c r="F112" s="242"/>
      <c r="G112" s="242"/>
      <c r="H112" s="241"/>
      <c r="I112" s="61"/>
    </row>
    <row r="113" spans="1:9" s="66" customFormat="1" ht="31.5" x14ac:dyDescent="0.25">
      <c r="A113" s="73" t="s">
        <v>429</v>
      </c>
      <c r="B113" s="81" t="s">
        <v>310</v>
      </c>
      <c r="C113" s="75" t="s">
        <v>999</v>
      </c>
      <c r="D113" s="76"/>
      <c r="E113" s="242"/>
      <c r="F113" s="242"/>
      <c r="G113" s="242"/>
      <c r="H113" s="241"/>
      <c r="I113" s="61"/>
    </row>
    <row r="114" spans="1:9" s="66" customFormat="1" x14ac:dyDescent="0.25">
      <c r="A114" s="73" t="s">
        <v>33</v>
      </c>
      <c r="B114" s="74" t="s">
        <v>311</v>
      </c>
      <c r="C114" s="75" t="s">
        <v>999</v>
      </c>
      <c r="D114" s="76"/>
      <c r="E114" s="242"/>
      <c r="F114" s="242"/>
      <c r="G114" s="242"/>
      <c r="H114" s="241"/>
      <c r="I114" s="61"/>
    </row>
    <row r="115" spans="1:9" s="66" customFormat="1" x14ac:dyDescent="0.25">
      <c r="A115" s="73" t="s">
        <v>34</v>
      </c>
      <c r="B115" s="74" t="s">
        <v>312</v>
      </c>
      <c r="C115" s="75" t="s">
        <v>999</v>
      </c>
      <c r="D115" s="76"/>
      <c r="E115" s="242"/>
      <c r="F115" s="242"/>
      <c r="G115" s="242"/>
      <c r="H115" s="241"/>
      <c r="I115" s="61"/>
    </row>
    <row r="116" spans="1:9" s="66" customFormat="1" x14ac:dyDescent="0.25">
      <c r="A116" s="73" t="s">
        <v>35</v>
      </c>
      <c r="B116" s="74" t="s">
        <v>313</v>
      </c>
      <c r="C116" s="75" t="s">
        <v>999</v>
      </c>
      <c r="D116" s="76"/>
      <c r="E116" s="242"/>
      <c r="F116" s="242"/>
      <c r="G116" s="242"/>
      <c r="H116" s="241"/>
      <c r="I116" s="61"/>
    </row>
    <row r="117" spans="1:9" s="66" customFormat="1" x14ac:dyDescent="0.25">
      <c r="A117" s="73" t="s">
        <v>430</v>
      </c>
      <c r="B117" s="74" t="s">
        <v>315</v>
      </c>
      <c r="C117" s="75" t="s">
        <v>999</v>
      </c>
      <c r="D117" s="76"/>
      <c r="E117" s="242"/>
      <c r="F117" s="242"/>
      <c r="G117" s="242"/>
      <c r="H117" s="241"/>
      <c r="I117" s="61"/>
    </row>
    <row r="118" spans="1:9" s="66" customFormat="1" x14ac:dyDescent="0.25">
      <c r="A118" s="73" t="s">
        <v>431</v>
      </c>
      <c r="B118" s="74" t="s">
        <v>317</v>
      </c>
      <c r="C118" s="75" t="s">
        <v>999</v>
      </c>
      <c r="D118" s="76"/>
      <c r="E118" s="242"/>
      <c r="F118" s="242"/>
      <c r="G118" s="242"/>
      <c r="H118" s="241"/>
      <c r="I118" s="61"/>
    </row>
    <row r="119" spans="1:9" s="66" customFormat="1" x14ac:dyDescent="0.25">
      <c r="A119" s="73" t="s">
        <v>432</v>
      </c>
      <c r="B119" s="74" t="s">
        <v>319</v>
      </c>
      <c r="C119" s="75" t="s">
        <v>999</v>
      </c>
      <c r="D119" s="76"/>
      <c r="E119" s="242"/>
      <c r="F119" s="242"/>
      <c r="G119" s="242"/>
      <c r="H119" s="241"/>
      <c r="I119" s="61"/>
    </row>
    <row r="120" spans="1:9" s="66" customFormat="1" ht="31.5" x14ac:dyDescent="0.25">
      <c r="A120" s="73" t="s">
        <v>433</v>
      </c>
      <c r="B120" s="79" t="s">
        <v>321</v>
      </c>
      <c r="C120" s="75" t="s">
        <v>999</v>
      </c>
      <c r="D120" s="76"/>
      <c r="E120" s="242"/>
      <c r="F120" s="242"/>
      <c r="G120" s="242"/>
      <c r="H120" s="241"/>
      <c r="I120" s="61"/>
    </row>
    <row r="121" spans="1:9" s="66" customFormat="1" x14ac:dyDescent="0.25">
      <c r="A121" s="73" t="s">
        <v>434</v>
      </c>
      <c r="B121" s="80" t="s">
        <v>206</v>
      </c>
      <c r="C121" s="75" t="s">
        <v>999</v>
      </c>
      <c r="D121" s="76"/>
      <c r="E121" s="242"/>
      <c r="F121" s="242"/>
      <c r="G121" s="242"/>
      <c r="H121" s="241"/>
      <c r="I121" s="61"/>
    </row>
    <row r="122" spans="1:9" s="66" customFormat="1" x14ac:dyDescent="0.25">
      <c r="A122" s="73" t="s">
        <v>435</v>
      </c>
      <c r="B122" s="80" t="s">
        <v>207</v>
      </c>
      <c r="C122" s="75" t="s">
        <v>999</v>
      </c>
      <c r="D122" s="76"/>
      <c r="E122" s="242"/>
      <c r="F122" s="242"/>
      <c r="G122" s="242"/>
      <c r="H122" s="241"/>
      <c r="I122" s="61"/>
    </row>
    <row r="123" spans="1:9" s="66" customFormat="1" x14ac:dyDescent="0.25">
      <c r="A123" s="73" t="s">
        <v>436</v>
      </c>
      <c r="B123" s="74" t="s">
        <v>325</v>
      </c>
      <c r="C123" s="75" t="s">
        <v>999</v>
      </c>
      <c r="D123" s="76"/>
      <c r="E123" s="242"/>
      <c r="F123" s="242"/>
      <c r="G123" s="242"/>
      <c r="H123" s="241"/>
      <c r="I123" s="61"/>
    </row>
    <row r="124" spans="1:9" s="66" customFormat="1" x14ac:dyDescent="0.25">
      <c r="A124" s="73" t="s">
        <v>437</v>
      </c>
      <c r="B124" s="97" t="s">
        <v>438</v>
      </c>
      <c r="C124" s="75" t="s">
        <v>999</v>
      </c>
      <c r="D124" s="76"/>
      <c r="E124" s="242"/>
      <c r="F124" s="242"/>
      <c r="G124" s="242"/>
      <c r="H124" s="241"/>
      <c r="I124" s="61"/>
    </row>
    <row r="125" spans="1:9" s="66" customFormat="1" x14ac:dyDescent="0.25">
      <c r="A125" s="73" t="s">
        <v>36</v>
      </c>
      <c r="B125" s="74" t="s">
        <v>307</v>
      </c>
      <c r="C125" s="75" t="s">
        <v>999</v>
      </c>
      <c r="D125" s="76"/>
      <c r="E125" s="242"/>
      <c r="F125" s="242"/>
      <c r="G125" s="242"/>
      <c r="H125" s="241"/>
      <c r="I125" s="61"/>
    </row>
    <row r="126" spans="1:9" s="66" customFormat="1" ht="31.5" x14ac:dyDescent="0.25">
      <c r="A126" s="73" t="s">
        <v>439</v>
      </c>
      <c r="B126" s="81" t="s">
        <v>308</v>
      </c>
      <c r="C126" s="75" t="s">
        <v>999</v>
      </c>
      <c r="D126" s="76"/>
      <c r="E126" s="242"/>
      <c r="F126" s="242"/>
      <c r="G126" s="242"/>
      <c r="H126" s="241"/>
      <c r="I126" s="61"/>
    </row>
    <row r="127" spans="1:9" s="66" customFormat="1" ht="31.5" x14ac:dyDescent="0.25">
      <c r="A127" s="73" t="s">
        <v>440</v>
      </c>
      <c r="B127" s="81" t="s">
        <v>309</v>
      </c>
      <c r="C127" s="75" t="s">
        <v>999</v>
      </c>
      <c r="D127" s="76"/>
      <c r="E127" s="242"/>
      <c r="F127" s="242"/>
      <c r="G127" s="242"/>
      <c r="H127" s="241"/>
      <c r="I127" s="61"/>
    </row>
    <row r="128" spans="1:9" s="66" customFormat="1" ht="31.5" x14ac:dyDescent="0.25">
      <c r="A128" s="73" t="s">
        <v>441</v>
      </c>
      <c r="B128" s="81" t="s">
        <v>310</v>
      </c>
      <c r="C128" s="75" t="s">
        <v>999</v>
      </c>
      <c r="D128" s="76"/>
      <c r="E128" s="242"/>
      <c r="F128" s="242"/>
      <c r="G128" s="242"/>
      <c r="H128" s="241"/>
      <c r="I128" s="61"/>
    </row>
    <row r="129" spans="1:9" s="66" customFormat="1" x14ac:dyDescent="0.25">
      <c r="A129" s="73" t="s">
        <v>37</v>
      </c>
      <c r="B129" s="82" t="s">
        <v>442</v>
      </c>
      <c r="C129" s="75" t="s">
        <v>999</v>
      </c>
      <c r="D129" s="76"/>
      <c r="E129" s="242"/>
      <c r="F129" s="242"/>
      <c r="G129" s="242"/>
      <c r="H129" s="241"/>
      <c r="I129" s="61"/>
    </row>
    <row r="130" spans="1:9" s="66" customFormat="1" x14ac:dyDescent="0.25">
      <c r="A130" s="73" t="s">
        <v>38</v>
      </c>
      <c r="B130" s="82" t="s">
        <v>443</v>
      </c>
      <c r="C130" s="75" t="s">
        <v>999</v>
      </c>
      <c r="D130" s="76"/>
      <c r="E130" s="242"/>
      <c r="F130" s="242"/>
      <c r="G130" s="242"/>
      <c r="H130" s="241"/>
      <c r="I130" s="61"/>
    </row>
    <row r="131" spans="1:9" s="66" customFormat="1" x14ac:dyDescent="0.25">
      <c r="A131" s="73" t="s">
        <v>39</v>
      </c>
      <c r="B131" s="82" t="s">
        <v>444</v>
      </c>
      <c r="C131" s="75" t="s">
        <v>999</v>
      </c>
      <c r="D131" s="76"/>
      <c r="E131" s="242"/>
      <c r="F131" s="242"/>
      <c r="G131" s="242"/>
      <c r="H131" s="241"/>
      <c r="I131" s="61"/>
    </row>
    <row r="132" spans="1:9" s="66" customFormat="1" x14ac:dyDescent="0.25">
      <c r="A132" s="73" t="s">
        <v>445</v>
      </c>
      <c r="B132" s="82" t="s">
        <v>446</v>
      </c>
      <c r="C132" s="75" t="s">
        <v>999</v>
      </c>
      <c r="D132" s="76"/>
      <c r="E132" s="242"/>
      <c r="F132" s="242"/>
      <c r="G132" s="242"/>
      <c r="H132" s="241"/>
      <c r="I132" s="61"/>
    </row>
    <row r="133" spans="1:9" s="66" customFormat="1" x14ac:dyDescent="0.25">
      <c r="A133" s="73" t="s">
        <v>447</v>
      </c>
      <c r="B133" s="82" t="s">
        <v>448</v>
      </c>
      <c r="C133" s="75" t="s">
        <v>999</v>
      </c>
      <c r="D133" s="76"/>
      <c r="E133" s="242"/>
      <c r="F133" s="242"/>
      <c r="G133" s="242"/>
      <c r="H133" s="241"/>
      <c r="I133" s="61"/>
    </row>
    <row r="134" spans="1:9" s="66" customFormat="1" x14ac:dyDescent="0.25">
      <c r="A134" s="73" t="s">
        <v>449</v>
      </c>
      <c r="B134" s="82" t="s">
        <v>450</v>
      </c>
      <c r="C134" s="75" t="s">
        <v>999</v>
      </c>
      <c r="D134" s="76"/>
      <c r="E134" s="242"/>
      <c r="F134" s="242"/>
      <c r="G134" s="242"/>
      <c r="H134" s="241"/>
      <c r="I134" s="61"/>
    </row>
    <row r="135" spans="1:9" s="66" customFormat="1" ht="31.5" x14ac:dyDescent="0.25">
      <c r="A135" s="73" t="s">
        <v>451</v>
      </c>
      <c r="B135" s="82" t="s">
        <v>321</v>
      </c>
      <c r="C135" s="75" t="s">
        <v>999</v>
      </c>
      <c r="D135" s="76"/>
      <c r="E135" s="242"/>
      <c r="F135" s="242"/>
      <c r="G135" s="242"/>
      <c r="H135" s="241"/>
      <c r="I135" s="61"/>
    </row>
    <row r="136" spans="1:9" s="66" customFormat="1" x14ac:dyDescent="0.25">
      <c r="A136" s="73" t="s">
        <v>452</v>
      </c>
      <c r="B136" s="80" t="s">
        <v>453</v>
      </c>
      <c r="C136" s="75" t="s">
        <v>999</v>
      </c>
      <c r="D136" s="76"/>
      <c r="E136" s="242"/>
      <c r="F136" s="242"/>
      <c r="G136" s="242"/>
      <c r="H136" s="241"/>
      <c r="I136" s="61"/>
    </row>
    <row r="137" spans="1:9" s="66" customFormat="1" x14ac:dyDescent="0.25">
      <c r="A137" s="73" t="s">
        <v>454</v>
      </c>
      <c r="B137" s="80" t="s">
        <v>207</v>
      </c>
      <c r="C137" s="75" t="s">
        <v>999</v>
      </c>
      <c r="D137" s="76"/>
      <c r="E137" s="242"/>
      <c r="F137" s="242"/>
      <c r="G137" s="242"/>
      <c r="H137" s="241"/>
      <c r="I137" s="61"/>
    </row>
    <row r="138" spans="1:9" s="66" customFormat="1" x14ac:dyDescent="0.25">
      <c r="A138" s="73" t="s">
        <v>455</v>
      </c>
      <c r="B138" s="82" t="s">
        <v>456</v>
      </c>
      <c r="C138" s="75" t="s">
        <v>999</v>
      </c>
      <c r="D138" s="76"/>
      <c r="E138" s="242"/>
      <c r="F138" s="242"/>
      <c r="G138" s="242"/>
      <c r="H138" s="241"/>
      <c r="I138" s="61"/>
    </row>
    <row r="139" spans="1:9" s="66" customFormat="1" x14ac:dyDescent="0.25">
      <c r="A139" s="73" t="s">
        <v>457</v>
      </c>
      <c r="B139" s="97" t="s">
        <v>458</v>
      </c>
      <c r="C139" s="75" t="s">
        <v>999</v>
      </c>
      <c r="D139" s="76"/>
      <c r="E139" s="242"/>
      <c r="F139" s="242"/>
      <c r="G139" s="242"/>
      <c r="H139" s="241"/>
      <c r="I139" s="61"/>
    </row>
    <row r="140" spans="1:9" s="66" customFormat="1" x14ac:dyDescent="0.25">
      <c r="A140" s="73" t="s">
        <v>40</v>
      </c>
      <c r="B140" s="74" t="s">
        <v>307</v>
      </c>
      <c r="C140" s="75" t="s">
        <v>999</v>
      </c>
      <c r="D140" s="76"/>
      <c r="E140" s="242"/>
      <c r="F140" s="242"/>
      <c r="G140" s="242"/>
      <c r="H140" s="241"/>
      <c r="I140" s="61"/>
    </row>
    <row r="141" spans="1:9" s="66" customFormat="1" ht="31.5" x14ac:dyDescent="0.25">
      <c r="A141" s="73" t="s">
        <v>459</v>
      </c>
      <c r="B141" s="81" t="s">
        <v>308</v>
      </c>
      <c r="C141" s="75" t="s">
        <v>999</v>
      </c>
      <c r="D141" s="76"/>
      <c r="E141" s="242"/>
      <c r="F141" s="242"/>
      <c r="G141" s="242"/>
      <c r="H141" s="241"/>
      <c r="I141" s="61"/>
    </row>
    <row r="142" spans="1:9" s="66" customFormat="1" ht="31.5" x14ac:dyDescent="0.25">
      <c r="A142" s="73" t="s">
        <v>460</v>
      </c>
      <c r="B142" s="81" t="s">
        <v>309</v>
      </c>
      <c r="C142" s="75" t="s">
        <v>999</v>
      </c>
      <c r="D142" s="76"/>
      <c r="E142" s="242"/>
      <c r="F142" s="242"/>
      <c r="G142" s="242"/>
      <c r="H142" s="241"/>
      <c r="I142" s="61"/>
    </row>
    <row r="143" spans="1:9" s="66" customFormat="1" ht="31.5" x14ac:dyDescent="0.25">
      <c r="A143" s="73" t="s">
        <v>461</v>
      </c>
      <c r="B143" s="81" t="s">
        <v>310</v>
      </c>
      <c r="C143" s="75" t="s">
        <v>999</v>
      </c>
      <c r="D143" s="76"/>
      <c r="E143" s="242"/>
      <c r="F143" s="242"/>
      <c r="G143" s="242"/>
      <c r="H143" s="241"/>
      <c r="I143" s="61"/>
    </row>
    <row r="144" spans="1:9" s="66" customFormat="1" x14ac:dyDescent="0.25">
      <c r="A144" s="73" t="s">
        <v>41</v>
      </c>
      <c r="B144" s="74" t="s">
        <v>311</v>
      </c>
      <c r="C144" s="75" t="s">
        <v>999</v>
      </c>
      <c r="D144" s="76"/>
      <c r="E144" s="242"/>
      <c r="F144" s="242"/>
      <c r="G144" s="242"/>
      <c r="H144" s="241"/>
      <c r="I144" s="61"/>
    </row>
    <row r="145" spans="1:9" s="66" customFormat="1" x14ac:dyDescent="0.25">
      <c r="A145" s="73" t="s">
        <v>42</v>
      </c>
      <c r="B145" s="74" t="s">
        <v>312</v>
      </c>
      <c r="C145" s="75" t="s">
        <v>999</v>
      </c>
      <c r="D145" s="76"/>
      <c r="E145" s="242"/>
      <c r="F145" s="242"/>
      <c r="G145" s="242"/>
      <c r="H145" s="241"/>
      <c r="I145" s="61"/>
    </row>
    <row r="146" spans="1:9" s="66" customFormat="1" x14ac:dyDescent="0.25">
      <c r="A146" s="73" t="s">
        <v>43</v>
      </c>
      <c r="B146" s="74" t="s">
        <v>313</v>
      </c>
      <c r="C146" s="75" t="s">
        <v>999</v>
      </c>
      <c r="D146" s="76"/>
      <c r="E146" s="242"/>
      <c r="F146" s="242"/>
      <c r="G146" s="242"/>
      <c r="H146" s="241"/>
      <c r="I146" s="61"/>
    </row>
    <row r="147" spans="1:9" s="66" customFormat="1" x14ac:dyDescent="0.25">
      <c r="A147" s="73" t="s">
        <v>462</v>
      </c>
      <c r="B147" s="79" t="s">
        <v>315</v>
      </c>
      <c r="C147" s="75" t="s">
        <v>999</v>
      </c>
      <c r="D147" s="76"/>
      <c r="E147" s="242"/>
      <c r="F147" s="242"/>
      <c r="G147" s="242"/>
      <c r="H147" s="241"/>
      <c r="I147" s="61"/>
    </row>
    <row r="148" spans="1:9" s="66" customFormat="1" x14ac:dyDescent="0.25">
      <c r="A148" s="73" t="s">
        <v>463</v>
      </c>
      <c r="B148" s="74" t="s">
        <v>317</v>
      </c>
      <c r="C148" s="75" t="s">
        <v>999</v>
      </c>
      <c r="D148" s="76"/>
      <c r="E148" s="242"/>
      <c r="F148" s="242"/>
      <c r="G148" s="242"/>
      <c r="H148" s="241"/>
      <c r="I148" s="61"/>
    </row>
    <row r="149" spans="1:9" s="66" customFormat="1" x14ac:dyDescent="0.25">
      <c r="A149" s="73" t="s">
        <v>464</v>
      </c>
      <c r="B149" s="74" t="s">
        <v>319</v>
      </c>
      <c r="C149" s="75" t="s">
        <v>999</v>
      </c>
      <c r="D149" s="76"/>
      <c r="E149" s="242"/>
      <c r="F149" s="242"/>
      <c r="G149" s="242"/>
      <c r="H149" s="241"/>
      <c r="I149" s="61"/>
    </row>
    <row r="150" spans="1:9" s="66" customFormat="1" ht="31.5" x14ac:dyDescent="0.25">
      <c r="A150" s="73" t="s">
        <v>465</v>
      </c>
      <c r="B150" s="79" t="s">
        <v>321</v>
      </c>
      <c r="C150" s="75" t="s">
        <v>999</v>
      </c>
      <c r="D150" s="76"/>
      <c r="E150" s="242"/>
      <c r="F150" s="242"/>
      <c r="G150" s="242"/>
      <c r="H150" s="241"/>
      <c r="I150" s="61"/>
    </row>
    <row r="151" spans="1:9" s="66" customFormat="1" x14ac:dyDescent="0.25">
      <c r="A151" s="73" t="s">
        <v>466</v>
      </c>
      <c r="B151" s="80" t="s">
        <v>206</v>
      </c>
      <c r="C151" s="75" t="s">
        <v>999</v>
      </c>
      <c r="D151" s="76"/>
      <c r="E151" s="242"/>
      <c r="F151" s="242"/>
      <c r="G151" s="242"/>
      <c r="H151" s="241"/>
      <c r="I151" s="61"/>
    </row>
    <row r="152" spans="1:9" s="66" customFormat="1" x14ac:dyDescent="0.25">
      <c r="A152" s="73" t="s">
        <v>467</v>
      </c>
      <c r="B152" s="80" t="s">
        <v>207</v>
      </c>
      <c r="C152" s="75" t="s">
        <v>999</v>
      </c>
      <c r="D152" s="76"/>
      <c r="E152" s="242"/>
      <c r="F152" s="242"/>
      <c r="G152" s="242"/>
      <c r="H152" s="241"/>
      <c r="I152" s="61"/>
    </row>
    <row r="153" spans="1:9" s="66" customFormat="1" x14ac:dyDescent="0.25">
      <c r="A153" s="73" t="s">
        <v>468</v>
      </c>
      <c r="B153" s="74" t="s">
        <v>325</v>
      </c>
      <c r="C153" s="75" t="s">
        <v>999</v>
      </c>
      <c r="D153" s="76"/>
      <c r="E153" s="242"/>
      <c r="F153" s="242"/>
      <c r="G153" s="242"/>
      <c r="H153" s="241"/>
      <c r="I153" s="61"/>
    </row>
    <row r="154" spans="1:9" s="66" customFormat="1" x14ac:dyDescent="0.25">
      <c r="A154" s="73" t="s">
        <v>469</v>
      </c>
      <c r="B154" s="97" t="s">
        <v>470</v>
      </c>
      <c r="C154" s="75" t="s">
        <v>999</v>
      </c>
      <c r="D154" s="76"/>
      <c r="E154" s="242"/>
      <c r="F154" s="242"/>
      <c r="G154" s="242"/>
      <c r="H154" s="241"/>
      <c r="I154" s="61"/>
    </row>
    <row r="155" spans="1:9" s="66" customFormat="1" x14ac:dyDescent="0.25">
      <c r="A155" s="73" t="s">
        <v>44</v>
      </c>
      <c r="B155" s="82" t="s">
        <v>471</v>
      </c>
      <c r="C155" s="75" t="s">
        <v>999</v>
      </c>
      <c r="D155" s="76"/>
      <c r="E155" s="242"/>
      <c r="F155" s="242"/>
      <c r="G155" s="242"/>
      <c r="H155" s="241"/>
      <c r="I155" s="61"/>
    </row>
    <row r="156" spans="1:9" s="66" customFormat="1" x14ac:dyDescent="0.25">
      <c r="A156" s="73" t="s">
        <v>45</v>
      </c>
      <c r="B156" s="82" t="s">
        <v>472</v>
      </c>
      <c r="C156" s="75" t="s">
        <v>999</v>
      </c>
      <c r="D156" s="76"/>
      <c r="E156" s="242"/>
      <c r="F156" s="242"/>
      <c r="G156" s="242"/>
      <c r="H156" s="241"/>
      <c r="I156" s="61"/>
    </row>
    <row r="157" spans="1:9" s="66" customFormat="1" x14ac:dyDescent="0.25">
      <c r="A157" s="73" t="s">
        <v>46</v>
      </c>
      <c r="B157" s="82" t="s">
        <v>473</v>
      </c>
      <c r="C157" s="75" t="s">
        <v>999</v>
      </c>
      <c r="D157" s="76"/>
      <c r="E157" s="242"/>
      <c r="F157" s="242"/>
      <c r="G157" s="242"/>
      <c r="H157" s="241"/>
      <c r="I157" s="61"/>
    </row>
    <row r="158" spans="1:9" s="66" customFormat="1" ht="16.5" thickBot="1" x14ac:dyDescent="0.3">
      <c r="A158" s="90" t="s">
        <v>47</v>
      </c>
      <c r="B158" s="82" t="s">
        <v>474</v>
      </c>
      <c r="C158" s="92" t="s">
        <v>999</v>
      </c>
      <c r="D158" s="93"/>
      <c r="E158" s="246"/>
      <c r="F158" s="246"/>
      <c r="G158" s="246"/>
      <c r="H158" s="247"/>
      <c r="I158" s="61"/>
    </row>
    <row r="159" spans="1:9" s="66" customFormat="1" x14ac:dyDescent="0.25">
      <c r="A159" s="67" t="s">
        <v>475</v>
      </c>
      <c r="B159" s="68" t="s">
        <v>378</v>
      </c>
      <c r="C159" s="69" t="s">
        <v>476</v>
      </c>
      <c r="D159" s="70"/>
      <c r="E159" s="245"/>
      <c r="F159" s="245"/>
      <c r="G159" s="245"/>
      <c r="H159" s="240"/>
      <c r="I159" s="61"/>
    </row>
    <row r="160" spans="1:9" s="66" customFormat="1" ht="31.5" x14ac:dyDescent="0.25">
      <c r="A160" s="73" t="s">
        <v>48</v>
      </c>
      <c r="B160" s="82" t="s">
        <v>477</v>
      </c>
      <c r="C160" s="75" t="s">
        <v>999</v>
      </c>
      <c r="D160" s="76"/>
      <c r="E160" s="242"/>
      <c r="F160" s="242"/>
      <c r="G160" s="242"/>
      <c r="H160" s="241"/>
      <c r="I160" s="61"/>
    </row>
    <row r="161" spans="1:9" s="66" customFormat="1" x14ac:dyDescent="0.25">
      <c r="A161" s="73" t="s">
        <v>49</v>
      </c>
      <c r="B161" s="82" t="s">
        <v>478</v>
      </c>
      <c r="C161" s="75" t="s">
        <v>999</v>
      </c>
      <c r="D161" s="76"/>
      <c r="E161" s="242"/>
      <c r="F161" s="242"/>
      <c r="G161" s="242"/>
      <c r="H161" s="241"/>
      <c r="I161" s="61"/>
    </row>
    <row r="162" spans="1:9" s="66" customFormat="1" x14ac:dyDescent="0.25">
      <c r="A162" s="73" t="s">
        <v>479</v>
      </c>
      <c r="B162" s="81" t="s">
        <v>480</v>
      </c>
      <c r="C162" s="75" t="s">
        <v>999</v>
      </c>
      <c r="D162" s="76"/>
      <c r="E162" s="242"/>
      <c r="F162" s="242"/>
      <c r="G162" s="242"/>
      <c r="H162" s="241"/>
      <c r="I162" s="61"/>
    </row>
    <row r="163" spans="1:9" s="66" customFormat="1" x14ac:dyDescent="0.25">
      <c r="A163" s="73" t="s">
        <v>50</v>
      </c>
      <c r="B163" s="82" t="s">
        <v>481</v>
      </c>
      <c r="C163" s="75" t="s">
        <v>999</v>
      </c>
      <c r="D163" s="76"/>
      <c r="E163" s="242"/>
      <c r="F163" s="242"/>
      <c r="G163" s="242"/>
      <c r="H163" s="241"/>
      <c r="I163" s="61"/>
    </row>
    <row r="164" spans="1:9" s="66" customFormat="1" x14ac:dyDescent="0.25">
      <c r="A164" s="85" t="s">
        <v>482</v>
      </c>
      <c r="B164" s="81" t="s">
        <v>483</v>
      </c>
      <c r="C164" s="75" t="s">
        <v>999</v>
      </c>
      <c r="D164" s="88"/>
      <c r="E164" s="243"/>
      <c r="F164" s="243"/>
      <c r="G164" s="243"/>
      <c r="H164" s="244"/>
      <c r="I164" s="61"/>
    </row>
    <row r="165" spans="1:9" s="66" customFormat="1" ht="32.25" thickBot="1" x14ac:dyDescent="0.3">
      <c r="A165" s="90" t="s">
        <v>51</v>
      </c>
      <c r="B165" s="98" t="s">
        <v>484</v>
      </c>
      <c r="C165" s="92" t="s">
        <v>476</v>
      </c>
      <c r="D165" s="93"/>
      <c r="E165" s="246"/>
      <c r="F165" s="246"/>
      <c r="G165" s="246"/>
      <c r="H165" s="247"/>
      <c r="I165" s="61"/>
    </row>
    <row r="166" spans="1:9" s="66" customFormat="1" ht="19.5" thickBot="1" x14ac:dyDescent="0.3">
      <c r="A166" s="512" t="s">
        <v>485</v>
      </c>
      <c r="B166" s="513"/>
      <c r="C166" s="513"/>
      <c r="D166" s="513"/>
      <c r="E166" s="513"/>
      <c r="F166" s="513"/>
      <c r="G166" s="513"/>
      <c r="H166" s="514"/>
      <c r="I166" s="61"/>
    </row>
    <row r="167" spans="1:9" s="66" customFormat="1" x14ac:dyDescent="0.25">
      <c r="A167" s="94" t="s">
        <v>486</v>
      </c>
      <c r="B167" s="99" t="s">
        <v>487</v>
      </c>
      <c r="C167" s="95" t="s">
        <v>999</v>
      </c>
      <c r="D167" s="96"/>
      <c r="E167" s="248"/>
      <c r="F167" s="248"/>
      <c r="G167" s="248"/>
      <c r="H167" s="249"/>
      <c r="I167" s="61"/>
    </row>
    <row r="168" spans="1:9" s="66" customFormat="1" x14ac:dyDescent="0.25">
      <c r="A168" s="73" t="s">
        <v>52</v>
      </c>
      <c r="B168" s="74" t="s">
        <v>307</v>
      </c>
      <c r="C168" s="75" t="s">
        <v>999</v>
      </c>
      <c r="D168" s="76"/>
      <c r="E168" s="242"/>
      <c r="F168" s="242"/>
      <c r="G168" s="242"/>
      <c r="H168" s="241"/>
      <c r="I168" s="61"/>
    </row>
    <row r="169" spans="1:9" s="66" customFormat="1" ht="31.5" x14ac:dyDescent="0.25">
      <c r="A169" s="73" t="s">
        <v>488</v>
      </c>
      <c r="B169" s="81" t="s">
        <v>308</v>
      </c>
      <c r="C169" s="75" t="s">
        <v>999</v>
      </c>
      <c r="D169" s="76"/>
      <c r="E169" s="242"/>
      <c r="F169" s="242"/>
      <c r="G169" s="242"/>
      <c r="H169" s="241"/>
      <c r="I169" s="61"/>
    </row>
    <row r="170" spans="1:9" s="66" customFormat="1" ht="31.5" x14ac:dyDescent="0.25">
      <c r="A170" s="73" t="s">
        <v>489</v>
      </c>
      <c r="B170" s="81" t="s">
        <v>309</v>
      </c>
      <c r="C170" s="75" t="s">
        <v>999</v>
      </c>
      <c r="D170" s="76"/>
      <c r="E170" s="242"/>
      <c r="F170" s="242"/>
      <c r="G170" s="242"/>
      <c r="H170" s="241"/>
      <c r="I170" s="61"/>
    </row>
    <row r="171" spans="1:9" s="66" customFormat="1" ht="31.5" x14ac:dyDescent="0.25">
      <c r="A171" s="73" t="s">
        <v>490</v>
      </c>
      <c r="B171" s="81" t="s">
        <v>310</v>
      </c>
      <c r="C171" s="75" t="s">
        <v>999</v>
      </c>
      <c r="D171" s="76"/>
      <c r="E171" s="242"/>
      <c r="F171" s="242"/>
      <c r="G171" s="242"/>
      <c r="H171" s="241"/>
      <c r="I171" s="61"/>
    </row>
    <row r="172" spans="1:9" s="66" customFormat="1" x14ac:dyDescent="0.25">
      <c r="A172" s="73" t="s">
        <v>53</v>
      </c>
      <c r="B172" s="74" t="s">
        <v>311</v>
      </c>
      <c r="C172" s="75" t="s">
        <v>999</v>
      </c>
      <c r="D172" s="76"/>
      <c r="E172" s="242"/>
      <c r="F172" s="242"/>
      <c r="G172" s="242"/>
      <c r="H172" s="241"/>
      <c r="I172" s="61"/>
    </row>
    <row r="173" spans="1:9" s="66" customFormat="1" x14ac:dyDescent="0.25">
      <c r="A173" s="73" t="s">
        <v>54</v>
      </c>
      <c r="B173" s="74" t="s">
        <v>312</v>
      </c>
      <c r="C173" s="75" t="s">
        <v>999</v>
      </c>
      <c r="D173" s="76"/>
      <c r="E173" s="242"/>
      <c r="F173" s="242"/>
      <c r="G173" s="242"/>
      <c r="H173" s="241"/>
      <c r="I173" s="61"/>
    </row>
    <row r="174" spans="1:9" s="66" customFormat="1" x14ac:dyDescent="0.25">
      <c r="A174" s="73" t="s">
        <v>55</v>
      </c>
      <c r="B174" s="74" t="s">
        <v>313</v>
      </c>
      <c r="C174" s="75" t="s">
        <v>999</v>
      </c>
      <c r="D174" s="76"/>
      <c r="E174" s="242"/>
      <c r="F174" s="242"/>
      <c r="G174" s="242"/>
      <c r="H174" s="241"/>
      <c r="I174" s="61"/>
    </row>
    <row r="175" spans="1:9" s="66" customFormat="1" x14ac:dyDescent="0.25">
      <c r="A175" s="73" t="s">
        <v>491</v>
      </c>
      <c r="B175" s="74" t="s">
        <v>315</v>
      </c>
      <c r="C175" s="75" t="s">
        <v>999</v>
      </c>
      <c r="D175" s="76"/>
      <c r="E175" s="242"/>
      <c r="F175" s="242"/>
      <c r="G175" s="242"/>
      <c r="H175" s="241"/>
      <c r="I175" s="61"/>
    </row>
    <row r="176" spans="1:9" s="66" customFormat="1" x14ac:dyDescent="0.25">
      <c r="A176" s="73" t="s">
        <v>492</v>
      </c>
      <c r="B176" s="74" t="s">
        <v>317</v>
      </c>
      <c r="C176" s="75" t="s">
        <v>999</v>
      </c>
      <c r="D176" s="76"/>
      <c r="E176" s="242"/>
      <c r="F176" s="242"/>
      <c r="G176" s="242"/>
      <c r="H176" s="241"/>
      <c r="I176" s="61"/>
    </row>
    <row r="177" spans="1:9" s="66" customFormat="1" x14ac:dyDescent="0.25">
      <c r="A177" s="73" t="s">
        <v>493</v>
      </c>
      <c r="B177" s="74" t="s">
        <v>319</v>
      </c>
      <c r="C177" s="75" t="s">
        <v>999</v>
      </c>
      <c r="D177" s="76"/>
      <c r="E177" s="242"/>
      <c r="F177" s="242"/>
      <c r="G177" s="242"/>
      <c r="H177" s="241"/>
      <c r="I177" s="61"/>
    </row>
    <row r="178" spans="1:9" s="66" customFormat="1" ht="31.5" x14ac:dyDescent="0.25">
      <c r="A178" s="73" t="s">
        <v>494</v>
      </c>
      <c r="B178" s="79" t="s">
        <v>321</v>
      </c>
      <c r="C178" s="75" t="s">
        <v>999</v>
      </c>
      <c r="D178" s="76"/>
      <c r="E178" s="242"/>
      <c r="F178" s="242"/>
      <c r="G178" s="242"/>
      <c r="H178" s="241"/>
      <c r="I178" s="61"/>
    </row>
    <row r="179" spans="1:9" s="66" customFormat="1" x14ac:dyDescent="0.25">
      <c r="A179" s="73" t="s">
        <v>495</v>
      </c>
      <c r="B179" s="80" t="s">
        <v>206</v>
      </c>
      <c r="C179" s="75" t="s">
        <v>999</v>
      </c>
      <c r="D179" s="76"/>
      <c r="E179" s="242"/>
      <c r="F179" s="242"/>
      <c r="G179" s="242"/>
      <c r="H179" s="241"/>
      <c r="I179" s="61"/>
    </row>
    <row r="180" spans="1:9" s="66" customFormat="1" x14ac:dyDescent="0.25">
      <c r="A180" s="73" t="s">
        <v>496</v>
      </c>
      <c r="B180" s="80" t="s">
        <v>207</v>
      </c>
      <c r="C180" s="75" t="s">
        <v>999</v>
      </c>
      <c r="D180" s="76"/>
      <c r="E180" s="242"/>
      <c r="F180" s="242"/>
      <c r="G180" s="242"/>
      <c r="H180" s="241"/>
      <c r="I180" s="61"/>
    </row>
    <row r="181" spans="1:9" s="66" customFormat="1" ht="31.5" x14ac:dyDescent="0.25">
      <c r="A181" s="73" t="s">
        <v>497</v>
      </c>
      <c r="B181" s="82" t="s">
        <v>498</v>
      </c>
      <c r="C181" s="75" t="s">
        <v>999</v>
      </c>
      <c r="D181" s="76"/>
      <c r="E181" s="242"/>
      <c r="F181" s="242"/>
      <c r="G181" s="242"/>
      <c r="H181" s="241"/>
      <c r="I181" s="61"/>
    </row>
    <row r="182" spans="1:9" s="66" customFormat="1" x14ac:dyDescent="0.25">
      <c r="A182" s="73" t="s">
        <v>499</v>
      </c>
      <c r="B182" s="81" t="s">
        <v>500</v>
      </c>
      <c r="C182" s="75" t="s">
        <v>999</v>
      </c>
      <c r="D182" s="76"/>
      <c r="E182" s="242"/>
      <c r="F182" s="242"/>
      <c r="G182" s="242"/>
      <c r="H182" s="241"/>
      <c r="I182" s="61"/>
    </row>
    <row r="183" spans="1:9" s="66" customFormat="1" x14ac:dyDescent="0.25">
      <c r="A183" s="73" t="s">
        <v>501</v>
      </c>
      <c r="B183" s="81" t="s">
        <v>502</v>
      </c>
      <c r="C183" s="75" t="s">
        <v>999</v>
      </c>
      <c r="D183" s="76"/>
      <c r="E183" s="242"/>
      <c r="F183" s="242"/>
      <c r="G183" s="242"/>
      <c r="H183" s="241"/>
      <c r="I183" s="61"/>
    </row>
    <row r="184" spans="1:9" s="66" customFormat="1" x14ac:dyDescent="0.25">
      <c r="A184" s="73" t="s">
        <v>503</v>
      </c>
      <c r="B184" s="74" t="s">
        <v>325</v>
      </c>
      <c r="C184" s="75" t="s">
        <v>999</v>
      </c>
      <c r="D184" s="76"/>
      <c r="E184" s="242"/>
      <c r="F184" s="242"/>
      <c r="G184" s="242"/>
      <c r="H184" s="241"/>
      <c r="I184" s="61"/>
    </row>
    <row r="185" spans="1:9" s="66" customFormat="1" x14ac:dyDescent="0.25">
      <c r="A185" s="73" t="s">
        <v>504</v>
      </c>
      <c r="B185" s="97" t="s">
        <v>505</v>
      </c>
      <c r="C185" s="75" t="s">
        <v>999</v>
      </c>
      <c r="D185" s="76"/>
      <c r="E185" s="242"/>
      <c r="F185" s="242"/>
      <c r="G185" s="242"/>
      <c r="H185" s="241"/>
      <c r="I185" s="61"/>
    </row>
    <row r="186" spans="1:9" s="66" customFormat="1" x14ac:dyDescent="0.25">
      <c r="A186" s="73" t="s">
        <v>506</v>
      </c>
      <c r="B186" s="82" t="s">
        <v>507</v>
      </c>
      <c r="C186" s="75" t="s">
        <v>999</v>
      </c>
      <c r="D186" s="76"/>
      <c r="E186" s="242"/>
      <c r="F186" s="242"/>
      <c r="G186" s="242"/>
      <c r="H186" s="241"/>
      <c r="I186" s="61"/>
    </row>
    <row r="187" spans="1:9" s="66" customFormat="1" x14ac:dyDescent="0.25">
      <c r="A187" s="73" t="s">
        <v>508</v>
      </c>
      <c r="B187" s="82" t="s">
        <v>509</v>
      </c>
      <c r="C187" s="75" t="s">
        <v>999</v>
      </c>
      <c r="D187" s="76"/>
      <c r="E187" s="242"/>
      <c r="F187" s="242"/>
      <c r="G187" s="242"/>
      <c r="H187" s="241"/>
      <c r="I187" s="61"/>
    </row>
    <row r="188" spans="1:9" s="66" customFormat="1" x14ac:dyDescent="0.25">
      <c r="A188" s="73" t="s">
        <v>510</v>
      </c>
      <c r="B188" s="81" t="s">
        <v>511</v>
      </c>
      <c r="C188" s="75" t="s">
        <v>999</v>
      </c>
      <c r="D188" s="76"/>
      <c r="E188" s="242"/>
      <c r="F188" s="242"/>
      <c r="G188" s="242"/>
      <c r="H188" s="241"/>
      <c r="I188" s="61"/>
    </row>
    <row r="189" spans="1:9" s="66" customFormat="1" x14ac:dyDescent="0.25">
      <c r="A189" s="73" t="s">
        <v>512</v>
      </c>
      <c r="B189" s="81" t="s">
        <v>513</v>
      </c>
      <c r="C189" s="75" t="s">
        <v>999</v>
      </c>
      <c r="D189" s="76"/>
      <c r="E189" s="242"/>
      <c r="F189" s="242"/>
      <c r="G189" s="242"/>
      <c r="H189" s="241"/>
      <c r="I189" s="61"/>
    </row>
    <row r="190" spans="1:9" s="66" customFormat="1" x14ac:dyDescent="0.25">
      <c r="A190" s="73" t="s">
        <v>514</v>
      </c>
      <c r="B190" s="81" t="s">
        <v>515</v>
      </c>
      <c r="C190" s="75" t="s">
        <v>999</v>
      </c>
      <c r="D190" s="76"/>
      <c r="E190" s="242"/>
      <c r="F190" s="242"/>
      <c r="G190" s="242"/>
      <c r="H190" s="241"/>
      <c r="I190" s="61"/>
    </row>
    <row r="191" spans="1:9" s="66" customFormat="1" ht="31.5" x14ac:dyDescent="0.25">
      <c r="A191" s="73" t="s">
        <v>516</v>
      </c>
      <c r="B191" s="82" t="s">
        <v>517</v>
      </c>
      <c r="C191" s="75" t="s">
        <v>999</v>
      </c>
      <c r="D191" s="76"/>
      <c r="E191" s="242"/>
      <c r="F191" s="242"/>
      <c r="G191" s="242"/>
      <c r="H191" s="241"/>
      <c r="I191" s="61"/>
    </row>
    <row r="192" spans="1:9" s="66" customFormat="1" ht="31.5" x14ac:dyDescent="0.25">
      <c r="A192" s="73" t="s">
        <v>518</v>
      </c>
      <c r="B192" s="82" t="s">
        <v>519</v>
      </c>
      <c r="C192" s="75" t="s">
        <v>999</v>
      </c>
      <c r="D192" s="76"/>
      <c r="E192" s="242"/>
      <c r="F192" s="242"/>
      <c r="G192" s="242"/>
      <c r="H192" s="241"/>
      <c r="I192" s="61"/>
    </row>
    <row r="193" spans="1:9" s="66" customFormat="1" x14ac:dyDescent="0.25">
      <c r="A193" s="73" t="s">
        <v>520</v>
      </c>
      <c r="B193" s="82" t="s">
        <v>521</v>
      </c>
      <c r="C193" s="75" t="s">
        <v>999</v>
      </c>
      <c r="D193" s="76"/>
      <c r="E193" s="242"/>
      <c r="F193" s="242"/>
      <c r="G193" s="242"/>
      <c r="H193" s="241"/>
      <c r="I193" s="61"/>
    </row>
    <row r="194" spans="1:9" s="66" customFormat="1" x14ac:dyDescent="0.25">
      <c r="A194" s="73" t="s">
        <v>522</v>
      </c>
      <c r="B194" s="82" t="s">
        <v>523</v>
      </c>
      <c r="C194" s="75" t="s">
        <v>999</v>
      </c>
      <c r="D194" s="76"/>
      <c r="E194" s="242"/>
      <c r="F194" s="242"/>
      <c r="G194" s="242"/>
      <c r="H194" s="241"/>
      <c r="I194" s="61"/>
    </row>
    <row r="195" spans="1:9" s="66" customFormat="1" x14ac:dyDescent="0.25">
      <c r="A195" s="73" t="s">
        <v>524</v>
      </c>
      <c r="B195" s="82" t="s">
        <v>525</v>
      </c>
      <c r="C195" s="75" t="s">
        <v>999</v>
      </c>
      <c r="D195" s="76"/>
      <c r="E195" s="242"/>
      <c r="F195" s="242"/>
      <c r="G195" s="242"/>
      <c r="H195" s="241"/>
      <c r="I195" s="61"/>
    </row>
    <row r="196" spans="1:9" s="66" customFormat="1" x14ac:dyDescent="0.25">
      <c r="A196" s="73" t="s">
        <v>526</v>
      </c>
      <c r="B196" s="82" t="s">
        <v>527</v>
      </c>
      <c r="C196" s="75" t="s">
        <v>999</v>
      </c>
      <c r="D196" s="76"/>
      <c r="E196" s="242"/>
      <c r="F196" s="242"/>
      <c r="G196" s="242"/>
      <c r="H196" s="241"/>
      <c r="I196" s="61"/>
    </row>
    <row r="197" spans="1:9" s="66" customFormat="1" x14ac:dyDescent="0.25">
      <c r="A197" s="73" t="s">
        <v>528</v>
      </c>
      <c r="B197" s="81" t="s">
        <v>529</v>
      </c>
      <c r="C197" s="75" t="s">
        <v>999</v>
      </c>
      <c r="D197" s="76"/>
      <c r="E197" s="242"/>
      <c r="F197" s="242"/>
      <c r="G197" s="242"/>
      <c r="H197" s="241"/>
      <c r="I197" s="61"/>
    </row>
    <row r="198" spans="1:9" s="66" customFormat="1" x14ac:dyDescent="0.25">
      <c r="A198" s="73" t="s">
        <v>530</v>
      </c>
      <c r="B198" s="82" t="s">
        <v>531</v>
      </c>
      <c r="C198" s="75" t="s">
        <v>999</v>
      </c>
      <c r="D198" s="76"/>
      <c r="E198" s="242"/>
      <c r="F198" s="242"/>
      <c r="G198" s="242"/>
      <c r="H198" s="241"/>
      <c r="I198" s="61"/>
    </row>
    <row r="199" spans="1:9" s="66" customFormat="1" x14ac:dyDescent="0.25">
      <c r="A199" s="73" t="s">
        <v>532</v>
      </c>
      <c r="B199" s="82" t="s">
        <v>533</v>
      </c>
      <c r="C199" s="75" t="s">
        <v>999</v>
      </c>
      <c r="D199" s="76"/>
      <c r="E199" s="242"/>
      <c r="F199" s="242"/>
      <c r="G199" s="242"/>
      <c r="H199" s="241"/>
      <c r="I199" s="61"/>
    </row>
    <row r="200" spans="1:9" s="66" customFormat="1" x14ac:dyDescent="0.25">
      <c r="A200" s="73" t="s">
        <v>534</v>
      </c>
      <c r="B200" s="82" t="s">
        <v>535</v>
      </c>
      <c r="C200" s="75" t="s">
        <v>999</v>
      </c>
      <c r="D200" s="76"/>
      <c r="E200" s="242"/>
      <c r="F200" s="242"/>
      <c r="G200" s="242"/>
      <c r="H200" s="241"/>
      <c r="I200" s="61"/>
    </row>
    <row r="201" spans="1:9" s="66" customFormat="1" ht="31.5" x14ac:dyDescent="0.25">
      <c r="A201" s="73" t="s">
        <v>536</v>
      </c>
      <c r="B201" s="82" t="s">
        <v>537</v>
      </c>
      <c r="C201" s="75" t="s">
        <v>999</v>
      </c>
      <c r="D201" s="76"/>
      <c r="E201" s="242"/>
      <c r="F201" s="242"/>
      <c r="G201" s="242"/>
      <c r="H201" s="241"/>
      <c r="I201" s="61"/>
    </row>
    <row r="202" spans="1:9" s="66" customFormat="1" x14ac:dyDescent="0.25">
      <c r="A202" s="73" t="s">
        <v>538</v>
      </c>
      <c r="B202" s="82" t="s">
        <v>539</v>
      </c>
      <c r="C202" s="75" t="s">
        <v>999</v>
      </c>
      <c r="D202" s="76"/>
      <c r="E202" s="242"/>
      <c r="F202" s="242"/>
      <c r="G202" s="242"/>
      <c r="H202" s="241"/>
      <c r="I202" s="61"/>
    </row>
    <row r="203" spans="1:9" s="66" customFormat="1" x14ac:dyDescent="0.25">
      <c r="A203" s="73" t="s">
        <v>540</v>
      </c>
      <c r="B203" s="97" t="s">
        <v>541</v>
      </c>
      <c r="C203" s="75" t="s">
        <v>999</v>
      </c>
      <c r="D203" s="76"/>
      <c r="E203" s="242"/>
      <c r="F203" s="242"/>
      <c r="G203" s="242"/>
      <c r="H203" s="241"/>
      <c r="I203" s="61"/>
    </row>
    <row r="204" spans="1:9" s="66" customFormat="1" x14ac:dyDescent="0.25">
      <c r="A204" s="73" t="s">
        <v>542</v>
      </c>
      <c r="B204" s="82" t="s">
        <v>543</v>
      </c>
      <c r="C204" s="75" t="s">
        <v>999</v>
      </c>
      <c r="D204" s="76"/>
      <c r="E204" s="242"/>
      <c r="F204" s="242"/>
      <c r="G204" s="242"/>
      <c r="H204" s="241"/>
      <c r="I204" s="61"/>
    </row>
    <row r="205" spans="1:9" s="66" customFormat="1" x14ac:dyDescent="0.25">
      <c r="A205" s="73" t="s">
        <v>544</v>
      </c>
      <c r="B205" s="82" t="s">
        <v>545</v>
      </c>
      <c r="C205" s="75" t="s">
        <v>999</v>
      </c>
      <c r="D205" s="76"/>
      <c r="E205" s="242"/>
      <c r="F205" s="242"/>
      <c r="G205" s="242"/>
      <c r="H205" s="241"/>
      <c r="I205" s="61"/>
    </row>
    <row r="206" spans="1:9" s="66" customFormat="1" ht="31.5" x14ac:dyDescent="0.25">
      <c r="A206" s="73" t="s">
        <v>546</v>
      </c>
      <c r="B206" s="81" t="s">
        <v>547</v>
      </c>
      <c r="C206" s="75" t="s">
        <v>999</v>
      </c>
      <c r="D206" s="76"/>
      <c r="E206" s="242"/>
      <c r="F206" s="242"/>
      <c r="G206" s="242"/>
      <c r="H206" s="241"/>
      <c r="I206" s="61"/>
    </row>
    <row r="207" spans="1:9" s="66" customFormat="1" x14ac:dyDescent="0.25">
      <c r="A207" s="73" t="s">
        <v>548</v>
      </c>
      <c r="B207" s="83" t="s">
        <v>251</v>
      </c>
      <c r="C207" s="75" t="s">
        <v>999</v>
      </c>
      <c r="D207" s="76"/>
      <c r="E207" s="242"/>
      <c r="F207" s="242"/>
      <c r="G207" s="242"/>
      <c r="H207" s="241"/>
      <c r="I207" s="61"/>
    </row>
    <row r="208" spans="1:9" s="66" customFormat="1" x14ac:dyDescent="0.25">
      <c r="A208" s="73" t="s">
        <v>549</v>
      </c>
      <c r="B208" s="83" t="s">
        <v>255</v>
      </c>
      <c r="C208" s="75" t="s">
        <v>999</v>
      </c>
      <c r="D208" s="76"/>
      <c r="E208" s="242"/>
      <c r="F208" s="242"/>
      <c r="G208" s="242"/>
      <c r="H208" s="241"/>
      <c r="I208" s="61"/>
    </row>
    <row r="209" spans="1:9" s="66" customFormat="1" x14ac:dyDescent="0.25">
      <c r="A209" s="73" t="s">
        <v>550</v>
      </c>
      <c r="B209" s="82" t="s">
        <v>551</v>
      </c>
      <c r="C209" s="75" t="s">
        <v>999</v>
      </c>
      <c r="D209" s="76"/>
      <c r="E209" s="242"/>
      <c r="F209" s="242"/>
      <c r="G209" s="242"/>
      <c r="H209" s="241"/>
      <c r="I209" s="61"/>
    </row>
    <row r="210" spans="1:9" s="66" customFormat="1" x14ac:dyDescent="0.25">
      <c r="A210" s="73" t="s">
        <v>552</v>
      </c>
      <c r="B210" s="97" t="s">
        <v>553</v>
      </c>
      <c r="C210" s="75" t="s">
        <v>999</v>
      </c>
      <c r="D210" s="76"/>
      <c r="E210" s="242"/>
      <c r="F210" s="242"/>
      <c r="G210" s="242"/>
      <c r="H210" s="241"/>
      <c r="I210" s="61"/>
    </row>
    <row r="211" spans="1:9" s="66" customFormat="1" x14ac:dyDescent="0.25">
      <c r="A211" s="73" t="s">
        <v>554</v>
      </c>
      <c r="B211" s="82" t="s">
        <v>555</v>
      </c>
      <c r="C211" s="75" t="s">
        <v>999</v>
      </c>
      <c r="D211" s="76"/>
      <c r="E211" s="242"/>
      <c r="F211" s="242"/>
      <c r="G211" s="242"/>
      <c r="H211" s="241"/>
      <c r="I211" s="61"/>
    </row>
    <row r="212" spans="1:9" s="66" customFormat="1" x14ac:dyDescent="0.25">
      <c r="A212" s="73" t="s">
        <v>556</v>
      </c>
      <c r="B212" s="81" t="s">
        <v>557</v>
      </c>
      <c r="C212" s="75" t="s">
        <v>999</v>
      </c>
      <c r="D212" s="76"/>
      <c r="E212" s="242"/>
      <c r="F212" s="242"/>
      <c r="G212" s="242"/>
      <c r="H212" s="241"/>
      <c r="I212" s="61"/>
    </row>
    <row r="213" spans="1:9" s="66" customFormat="1" x14ac:dyDescent="0.25">
      <c r="A213" s="73" t="s">
        <v>558</v>
      </c>
      <c r="B213" s="81" t="s">
        <v>559</v>
      </c>
      <c r="C213" s="75" t="s">
        <v>999</v>
      </c>
      <c r="D213" s="76"/>
      <c r="E213" s="242"/>
      <c r="F213" s="242"/>
      <c r="G213" s="242"/>
      <c r="H213" s="241"/>
      <c r="I213" s="61"/>
    </row>
    <row r="214" spans="1:9" s="66" customFormat="1" x14ac:dyDescent="0.25">
      <c r="A214" s="73" t="s">
        <v>560</v>
      </c>
      <c r="B214" s="81" t="s">
        <v>561</v>
      </c>
      <c r="C214" s="75" t="s">
        <v>999</v>
      </c>
      <c r="D214" s="76"/>
      <c r="E214" s="242"/>
      <c r="F214" s="242"/>
      <c r="G214" s="242"/>
      <c r="H214" s="241"/>
      <c r="I214" s="61"/>
    </row>
    <row r="215" spans="1:9" s="66" customFormat="1" x14ac:dyDescent="0.25">
      <c r="A215" s="73" t="s">
        <v>562</v>
      </c>
      <c r="B215" s="81" t="s">
        <v>563</v>
      </c>
      <c r="C215" s="75" t="s">
        <v>999</v>
      </c>
      <c r="D215" s="76"/>
      <c r="E215" s="242"/>
      <c r="F215" s="242"/>
      <c r="G215" s="242"/>
      <c r="H215" s="241"/>
      <c r="I215" s="61"/>
    </row>
    <row r="216" spans="1:9" s="66" customFormat="1" x14ac:dyDescent="0.25">
      <c r="A216" s="73" t="s">
        <v>564</v>
      </c>
      <c r="B216" s="81" t="s">
        <v>565</v>
      </c>
      <c r="C216" s="75" t="s">
        <v>999</v>
      </c>
      <c r="D216" s="76"/>
      <c r="E216" s="242"/>
      <c r="F216" s="242"/>
      <c r="G216" s="242"/>
      <c r="H216" s="241"/>
      <c r="I216" s="61"/>
    </row>
    <row r="217" spans="1:9" s="66" customFormat="1" x14ac:dyDescent="0.25">
      <c r="A217" s="73" t="s">
        <v>566</v>
      </c>
      <c r="B217" s="81" t="s">
        <v>567</v>
      </c>
      <c r="C217" s="75" t="s">
        <v>999</v>
      </c>
      <c r="D217" s="76"/>
      <c r="E217" s="242"/>
      <c r="F217" s="242"/>
      <c r="G217" s="242"/>
      <c r="H217" s="241"/>
      <c r="I217" s="61"/>
    </row>
    <row r="218" spans="1:9" s="66" customFormat="1" x14ac:dyDescent="0.25">
      <c r="A218" s="73" t="s">
        <v>568</v>
      </c>
      <c r="B218" s="82" t="s">
        <v>569</v>
      </c>
      <c r="C218" s="75" t="s">
        <v>999</v>
      </c>
      <c r="D218" s="76"/>
      <c r="E218" s="242"/>
      <c r="F218" s="242"/>
      <c r="G218" s="242"/>
      <c r="H218" s="241"/>
      <c r="I218" s="61"/>
    </row>
    <row r="219" spans="1:9" s="66" customFormat="1" x14ac:dyDescent="0.25">
      <c r="A219" s="73" t="s">
        <v>570</v>
      </c>
      <c r="B219" s="82" t="s">
        <v>571</v>
      </c>
      <c r="C219" s="75" t="s">
        <v>999</v>
      </c>
      <c r="D219" s="76"/>
      <c r="E219" s="242"/>
      <c r="F219" s="242"/>
      <c r="G219" s="242"/>
      <c r="H219" s="241"/>
      <c r="I219" s="61"/>
    </row>
    <row r="220" spans="1:9" s="66" customFormat="1" x14ac:dyDescent="0.25">
      <c r="A220" s="73" t="s">
        <v>572</v>
      </c>
      <c r="B220" s="82" t="s">
        <v>378</v>
      </c>
      <c r="C220" s="75" t="s">
        <v>476</v>
      </c>
      <c r="D220" s="76"/>
      <c r="E220" s="242"/>
      <c r="F220" s="242"/>
      <c r="G220" s="242"/>
      <c r="H220" s="241"/>
      <c r="I220" s="61"/>
    </row>
    <row r="221" spans="1:9" s="66" customFormat="1" ht="31.5" x14ac:dyDescent="0.25">
      <c r="A221" s="73" t="s">
        <v>573</v>
      </c>
      <c r="B221" s="82" t="s">
        <v>574</v>
      </c>
      <c r="C221" s="75" t="s">
        <v>999</v>
      </c>
      <c r="D221" s="76"/>
      <c r="E221" s="242"/>
      <c r="F221" s="242"/>
      <c r="G221" s="242"/>
      <c r="H221" s="241"/>
      <c r="I221" s="61"/>
    </row>
    <row r="222" spans="1:9" s="66" customFormat="1" x14ac:dyDescent="0.25">
      <c r="A222" s="73" t="s">
        <v>575</v>
      </c>
      <c r="B222" s="97" t="s">
        <v>576</v>
      </c>
      <c r="C222" s="75" t="s">
        <v>999</v>
      </c>
      <c r="D222" s="76"/>
      <c r="E222" s="242"/>
      <c r="F222" s="242"/>
      <c r="G222" s="242"/>
      <c r="H222" s="241"/>
      <c r="I222" s="61"/>
    </row>
    <row r="223" spans="1:9" s="66" customFormat="1" x14ac:dyDescent="0.25">
      <c r="A223" s="73" t="s">
        <v>577</v>
      </c>
      <c r="B223" s="82" t="s">
        <v>578</v>
      </c>
      <c r="C223" s="75" t="s">
        <v>999</v>
      </c>
      <c r="D223" s="76"/>
      <c r="E223" s="242"/>
      <c r="F223" s="242"/>
      <c r="G223" s="242"/>
      <c r="H223" s="241"/>
      <c r="I223" s="61"/>
    </row>
    <row r="224" spans="1:9" s="66" customFormat="1" x14ac:dyDescent="0.25">
      <c r="A224" s="73" t="s">
        <v>579</v>
      </c>
      <c r="B224" s="82" t="s">
        <v>580</v>
      </c>
      <c r="C224" s="75" t="s">
        <v>999</v>
      </c>
      <c r="D224" s="76"/>
      <c r="E224" s="242"/>
      <c r="F224" s="242"/>
      <c r="G224" s="242"/>
      <c r="H224" s="241"/>
      <c r="I224" s="61"/>
    </row>
    <row r="225" spans="1:9" s="66" customFormat="1" x14ac:dyDescent="0.25">
      <c r="A225" s="73" t="s">
        <v>581</v>
      </c>
      <c r="B225" s="81" t="s">
        <v>582</v>
      </c>
      <c r="C225" s="75" t="s">
        <v>999</v>
      </c>
      <c r="D225" s="76"/>
      <c r="E225" s="242"/>
      <c r="F225" s="242"/>
      <c r="G225" s="242"/>
      <c r="H225" s="241"/>
      <c r="I225" s="61"/>
    </row>
    <row r="226" spans="1:9" s="66" customFormat="1" x14ac:dyDescent="0.25">
      <c r="A226" s="73" t="s">
        <v>583</v>
      </c>
      <c r="B226" s="81" t="s">
        <v>584</v>
      </c>
      <c r="C226" s="75" t="s">
        <v>999</v>
      </c>
      <c r="D226" s="76"/>
      <c r="E226" s="242"/>
      <c r="F226" s="242"/>
      <c r="G226" s="242"/>
      <c r="H226" s="241"/>
      <c r="I226" s="61"/>
    </row>
    <row r="227" spans="1:9" s="66" customFormat="1" x14ac:dyDescent="0.25">
      <c r="A227" s="73" t="s">
        <v>585</v>
      </c>
      <c r="B227" s="81" t="s">
        <v>586</v>
      </c>
      <c r="C227" s="75" t="s">
        <v>999</v>
      </c>
      <c r="D227" s="76"/>
      <c r="E227" s="242"/>
      <c r="F227" s="242"/>
      <c r="G227" s="242"/>
      <c r="H227" s="241"/>
      <c r="I227" s="61"/>
    </row>
    <row r="228" spans="1:9" s="66" customFormat="1" x14ac:dyDescent="0.25">
      <c r="A228" s="73" t="s">
        <v>587</v>
      </c>
      <c r="B228" s="82" t="s">
        <v>588</v>
      </c>
      <c r="C228" s="75" t="s">
        <v>999</v>
      </c>
      <c r="D228" s="76"/>
      <c r="E228" s="242"/>
      <c r="F228" s="242"/>
      <c r="G228" s="242"/>
      <c r="H228" s="241"/>
      <c r="I228" s="61"/>
    </row>
    <row r="229" spans="1:9" s="66" customFormat="1" x14ac:dyDescent="0.25">
      <c r="A229" s="73" t="s">
        <v>589</v>
      </c>
      <c r="B229" s="82" t="s">
        <v>590</v>
      </c>
      <c r="C229" s="75" t="s">
        <v>999</v>
      </c>
      <c r="D229" s="76"/>
      <c r="E229" s="242"/>
      <c r="F229" s="242"/>
      <c r="G229" s="242"/>
      <c r="H229" s="241"/>
      <c r="I229" s="61"/>
    </row>
    <row r="230" spans="1:9" s="66" customFormat="1" x14ac:dyDescent="0.25">
      <c r="A230" s="73" t="s">
        <v>591</v>
      </c>
      <c r="B230" s="81" t="s">
        <v>592</v>
      </c>
      <c r="C230" s="75" t="s">
        <v>999</v>
      </c>
      <c r="D230" s="76"/>
      <c r="E230" s="242"/>
      <c r="F230" s="242"/>
      <c r="G230" s="242"/>
      <c r="H230" s="241"/>
      <c r="I230" s="61"/>
    </row>
    <row r="231" spans="1:9" s="66" customFormat="1" x14ac:dyDescent="0.25">
      <c r="A231" s="73" t="s">
        <v>593</v>
      </c>
      <c r="B231" s="81" t="s">
        <v>594</v>
      </c>
      <c r="C231" s="75" t="s">
        <v>999</v>
      </c>
      <c r="D231" s="76"/>
      <c r="E231" s="242"/>
      <c r="F231" s="242"/>
      <c r="G231" s="242"/>
      <c r="H231" s="241"/>
      <c r="I231" s="61"/>
    </row>
    <row r="232" spans="1:9" s="66" customFormat="1" x14ac:dyDescent="0.25">
      <c r="A232" s="73" t="s">
        <v>595</v>
      </c>
      <c r="B232" s="82" t="s">
        <v>596</v>
      </c>
      <c r="C232" s="75" t="s">
        <v>999</v>
      </c>
      <c r="D232" s="76"/>
      <c r="E232" s="242"/>
      <c r="F232" s="242"/>
      <c r="G232" s="242"/>
      <c r="H232" s="241"/>
      <c r="I232" s="61"/>
    </row>
    <row r="233" spans="1:9" s="66" customFormat="1" x14ac:dyDescent="0.25">
      <c r="A233" s="73" t="s">
        <v>597</v>
      </c>
      <c r="B233" s="82" t="s">
        <v>598</v>
      </c>
      <c r="C233" s="75" t="s">
        <v>999</v>
      </c>
      <c r="D233" s="76"/>
      <c r="E233" s="242"/>
      <c r="F233" s="242"/>
      <c r="G233" s="242"/>
      <c r="H233" s="241"/>
      <c r="I233" s="61"/>
    </row>
    <row r="234" spans="1:9" s="66" customFormat="1" x14ac:dyDescent="0.25">
      <c r="A234" s="73" t="s">
        <v>599</v>
      </c>
      <c r="B234" s="82" t="s">
        <v>600</v>
      </c>
      <c r="C234" s="75" t="s">
        <v>999</v>
      </c>
      <c r="D234" s="76"/>
      <c r="E234" s="242"/>
      <c r="F234" s="242"/>
      <c r="G234" s="242"/>
      <c r="H234" s="241"/>
      <c r="I234" s="61"/>
    </row>
    <row r="235" spans="1:9" s="66" customFormat="1" x14ac:dyDescent="0.25">
      <c r="A235" s="73" t="s">
        <v>601</v>
      </c>
      <c r="B235" s="97" t="s">
        <v>602</v>
      </c>
      <c r="C235" s="75" t="s">
        <v>999</v>
      </c>
      <c r="D235" s="76"/>
      <c r="E235" s="242"/>
      <c r="F235" s="242"/>
      <c r="G235" s="242"/>
      <c r="H235" s="241"/>
      <c r="I235" s="61"/>
    </row>
    <row r="236" spans="1:9" s="66" customFormat="1" x14ac:dyDescent="0.25">
      <c r="A236" s="73" t="s">
        <v>603</v>
      </c>
      <c r="B236" s="82" t="s">
        <v>604</v>
      </c>
      <c r="C236" s="75" t="s">
        <v>999</v>
      </c>
      <c r="D236" s="76"/>
      <c r="E236" s="242"/>
      <c r="F236" s="242"/>
      <c r="G236" s="242"/>
      <c r="H236" s="241"/>
      <c r="I236" s="61"/>
    </row>
    <row r="237" spans="1:9" s="66" customFormat="1" x14ac:dyDescent="0.25">
      <c r="A237" s="73" t="s">
        <v>605</v>
      </c>
      <c r="B237" s="81" t="s">
        <v>582</v>
      </c>
      <c r="C237" s="75" t="s">
        <v>999</v>
      </c>
      <c r="D237" s="76"/>
      <c r="E237" s="242"/>
      <c r="F237" s="242"/>
      <c r="G237" s="242"/>
      <c r="H237" s="241"/>
      <c r="I237" s="61"/>
    </row>
    <row r="238" spans="1:9" s="66" customFormat="1" x14ac:dyDescent="0.25">
      <c r="A238" s="73" t="s">
        <v>606</v>
      </c>
      <c r="B238" s="81" t="s">
        <v>584</v>
      </c>
      <c r="C238" s="75" t="s">
        <v>999</v>
      </c>
      <c r="D238" s="76"/>
      <c r="E238" s="242"/>
      <c r="F238" s="242"/>
      <c r="G238" s="242"/>
      <c r="H238" s="241"/>
      <c r="I238" s="61"/>
    </row>
    <row r="239" spans="1:9" s="66" customFormat="1" x14ac:dyDescent="0.25">
      <c r="A239" s="73" t="s">
        <v>607</v>
      </c>
      <c r="B239" s="81" t="s">
        <v>586</v>
      </c>
      <c r="C239" s="75" t="s">
        <v>999</v>
      </c>
      <c r="D239" s="76"/>
      <c r="E239" s="242"/>
      <c r="F239" s="242"/>
      <c r="G239" s="242"/>
      <c r="H239" s="241"/>
      <c r="I239" s="61"/>
    </row>
    <row r="240" spans="1:9" s="66" customFormat="1" x14ac:dyDescent="0.25">
      <c r="A240" s="73" t="s">
        <v>608</v>
      </c>
      <c r="B240" s="82" t="s">
        <v>473</v>
      </c>
      <c r="C240" s="75" t="s">
        <v>999</v>
      </c>
      <c r="D240" s="76"/>
      <c r="E240" s="242"/>
      <c r="F240" s="242"/>
      <c r="G240" s="242"/>
      <c r="H240" s="241"/>
      <c r="I240" s="61"/>
    </row>
    <row r="241" spans="1:9" s="66" customFormat="1" x14ac:dyDescent="0.25">
      <c r="A241" s="73" t="s">
        <v>609</v>
      </c>
      <c r="B241" s="82" t="s">
        <v>610</v>
      </c>
      <c r="C241" s="75" t="s">
        <v>999</v>
      </c>
      <c r="D241" s="76"/>
      <c r="E241" s="242"/>
      <c r="F241" s="242"/>
      <c r="G241" s="242"/>
      <c r="H241" s="241"/>
      <c r="I241" s="61"/>
    </row>
    <row r="242" spans="1:9" s="66" customFormat="1" ht="31.5" x14ac:dyDescent="0.25">
      <c r="A242" s="73" t="s">
        <v>611</v>
      </c>
      <c r="B242" s="97" t="s">
        <v>612</v>
      </c>
      <c r="C242" s="75" t="s">
        <v>999</v>
      </c>
      <c r="D242" s="76"/>
      <c r="E242" s="242"/>
      <c r="F242" s="242"/>
      <c r="G242" s="242"/>
      <c r="H242" s="241"/>
      <c r="I242" s="61"/>
    </row>
    <row r="243" spans="1:9" s="66" customFormat="1" ht="31.5" x14ac:dyDescent="0.25">
      <c r="A243" s="73" t="s">
        <v>613</v>
      </c>
      <c r="B243" s="97" t="s">
        <v>614</v>
      </c>
      <c r="C243" s="75" t="s">
        <v>999</v>
      </c>
      <c r="D243" s="76"/>
      <c r="E243" s="242"/>
      <c r="F243" s="242"/>
      <c r="G243" s="242"/>
      <c r="H243" s="241"/>
      <c r="I243" s="61"/>
    </row>
    <row r="244" spans="1:9" s="66" customFormat="1" x14ac:dyDescent="0.25">
      <c r="A244" s="73" t="s">
        <v>615</v>
      </c>
      <c r="B244" s="82" t="s">
        <v>616</v>
      </c>
      <c r="C244" s="75" t="s">
        <v>999</v>
      </c>
      <c r="D244" s="76"/>
      <c r="E244" s="242"/>
      <c r="F244" s="242"/>
      <c r="G244" s="242"/>
      <c r="H244" s="241"/>
      <c r="I244" s="61"/>
    </row>
    <row r="245" spans="1:9" s="66" customFormat="1" x14ac:dyDescent="0.25">
      <c r="A245" s="73" t="s">
        <v>617</v>
      </c>
      <c r="B245" s="82" t="s">
        <v>618</v>
      </c>
      <c r="C245" s="75" t="s">
        <v>999</v>
      </c>
      <c r="D245" s="76"/>
      <c r="E245" s="242"/>
      <c r="F245" s="242"/>
      <c r="G245" s="242"/>
      <c r="H245" s="241"/>
      <c r="I245" s="61"/>
    </row>
    <row r="246" spans="1:9" s="66" customFormat="1" ht="31.5" x14ac:dyDescent="0.25">
      <c r="A246" s="73" t="s">
        <v>619</v>
      </c>
      <c r="B246" s="97" t="s">
        <v>620</v>
      </c>
      <c r="C246" s="75" t="s">
        <v>999</v>
      </c>
      <c r="D246" s="76"/>
      <c r="E246" s="242"/>
      <c r="F246" s="242"/>
      <c r="G246" s="242"/>
      <c r="H246" s="241"/>
      <c r="I246" s="61"/>
    </row>
    <row r="247" spans="1:9" s="66" customFormat="1" x14ac:dyDescent="0.25">
      <c r="A247" s="73" t="s">
        <v>621</v>
      </c>
      <c r="B247" s="82" t="s">
        <v>622</v>
      </c>
      <c r="C247" s="75" t="s">
        <v>999</v>
      </c>
      <c r="D247" s="76"/>
      <c r="E247" s="242"/>
      <c r="F247" s="242"/>
      <c r="G247" s="242"/>
      <c r="H247" s="241"/>
      <c r="I247" s="61"/>
    </row>
    <row r="248" spans="1:9" s="66" customFormat="1" x14ac:dyDescent="0.25">
      <c r="A248" s="73" t="s">
        <v>623</v>
      </c>
      <c r="B248" s="82" t="s">
        <v>624</v>
      </c>
      <c r="C248" s="75" t="s">
        <v>999</v>
      </c>
      <c r="D248" s="76"/>
      <c r="E248" s="242"/>
      <c r="F248" s="242"/>
      <c r="G248" s="242"/>
      <c r="H248" s="241"/>
      <c r="I248" s="61"/>
    </row>
    <row r="249" spans="1:9" s="66" customFormat="1" x14ac:dyDescent="0.25">
      <c r="A249" s="73" t="s">
        <v>625</v>
      </c>
      <c r="B249" s="97" t="s">
        <v>626</v>
      </c>
      <c r="C249" s="75" t="s">
        <v>999</v>
      </c>
      <c r="D249" s="76"/>
      <c r="E249" s="242"/>
      <c r="F249" s="242"/>
      <c r="G249" s="242"/>
      <c r="H249" s="241"/>
      <c r="I249" s="61"/>
    </row>
    <row r="250" spans="1:9" s="66" customFormat="1" x14ac:dyDescent="0.25">
      <c r="A250" s="73" t="s">
        <v>627</v>
      </c>
      <c r="B250" s="97" t="s">
        <v>628</v>
      </c>
      <c r="C250" s="75" t="s">
        <v>999</v>
      </c>
      <c r="D250" s="76"/>
      <c r="E250" s="242"/>
      <c r="F250" s="242"/>
      <c r="G250" s="242"/>
      <c r="H250" s="241"/>
      <c r="I250" s="61"/>
    </row>
    <row r="251" spans="1:9" s="66" customFormat="1" x14ac:dyDescent="0.25">
      <c r="A251" s="73" t="s">
        <v>629</v>
      </c>
      <c r="B251" s="97" t="s">
        <v>630</v>
      </c>
      <c r="C251" s="75" t="s">
        <v>999</v>
      </c>
      <c r="D251" s="76"/>
      <c r="E251" s="242"/>
      <c r="F251" s="242"/>
      <c r="G251" s="242"/>
      <c r="H251" s="241"/>
      <c r="I251" s="61"/>
    </row>
    <row r="252" spans="1:9" s="66" customFormat="1" ht="16.5" thickBot="1" x14ac:dyDescent="0.3">
      <c r="A252" s="85" t="s">
        <v>631</v>
      </c>
      <c r="B252" s="100" t="s">
        <v>632</v>
      </c>
      <c r="C252" s="87" t="s">
        <v>999</v>
      </c>
      <c r="D252" s="88"/>
      <c r="E252" s="246"/>
      <c r="F252" s="246"/>
      <c r="G252" s="243"/>
      <c r="H252" s="244"/>
      <c r="I252" s="61"/>
    </row>
    <row r="253" spans="1:9" s="66" customFormat="1" x14ac:dyDescent="0.25">
      <c r="A253" s="67" t="s">
        <v>633</v>
      </c>
      <c r="B253" s="68" t="s">
        <v>378</v>
      </c>
      <c r="C253" s="69" t="s">
        <v>476</v>
      </c>
      <c r="D253" s="70"/>
      <c r="E253" s="248"/>
      <c r="F253" s="248"/>
      <c r="G253" s="245"/>
      <c r="H253" s="240"/>
      <c r="I253" s="61"/>
    </row>
    <row r="254" spans="1:9" s="66" customFormat="1" x14ac:dyDescent="0.25">
      <c r="A254" s="73" t="s">
        <v>634</v>
      </c>
      <c r="B254" s="82" t="s">
        <v>635</v>
      </c>
      <c r="C254" s="75" t="s">
        <v>999</v>
      </c>
      <c r="D254" s="76"/>
      <c r="E254" s="242"/>
      <c r="F254" s="242"/>
      <c r="G254" s="242"/>
      <c r="H254" s="241"/>
      <c r="I254" s="61"/>
    </row>
    <row r="255" spans="1:9" s="66" customFormat="1" x14ac:dyDescent="0.25">
      <c r="A255" s="73" t="s">
        <v>636</v>
      </c>
      <c r="B255" s="81" t="s">
        <v>637</v>
      </c>
      <c r="C255" s="75" t="s">
        <v>999</v>
      </c>
      <c r="D255" s="76"/>
      <c r="E255" s="242"/>
      <c r="F255" s="242"/>
      <c r="G255" s="242"/>
      <c r="H255" s="241"/>
      <c r="I255" s="61"/>
    </row>
    <row r="256" spans="1:9" s="66" customFormat="1" x14ac:dyDescent="0.25">
      <c r="A256" s="73" t="s">
        <v>638</v>
      </c>
      <c r="B256" s="83" t="s">
        <v>639</v>
      </c>
      <c r="C256" s="75" t="s">
        <v>999</v>
      </c>
      <c r="D256" s="76"/>
      <c r="E256" s="242"/>
      <c r="F256" s="242"/>
      <c r="G256" s="242"/>
      <c r="H256" s="241"/>
      <c r="I256" s="61"/>
    </row>
    <row r="257" spans="1:9" s="66" customFormat="1" ht="31.5" x14ac:dyDescent="0.25">
      <c r="A257" s="73" t="s">
        <v>640</v>
      </c>
      <c r="B257" s="83" t="s">
        <v>641</v>
      </c>
      <c r="C257" s="75" t="s">
        <v>999</v>
      </c>
      <c r="D257" s="76"/>
      <c r="E257" s="242"/>
      <c r="F257" s="242"/>
      <c r="G257" s="242"/>
      <c r="H257" s="241"/>
      <c r="I257" s="61"/>
    </row>
    <row r="258" spans="1:9" s="66" customFormat="1" x14ac:dyDescent="0.25">
      <c r="A258" s="73" t="s">
        <v>642</v>
      </c>
      <c r="B258" s="84" t="s">
        <v>639</v>
      </c>
      <c r="C258" s="75" t="s">
        <v>999</v>
      </c>
      <c r="D258" s="76"/>
      <c r="E258" s="242"/>
      <c r="F258" s="242"/>
      <c r="G258" s="242"/>
      <c r="H258" s="241"/>
      <c r="I258" s="61"/>
    </row>
    <row r="259" spans="1:9" s="66" customFormat="1" ht="31.5" x14ac:dyDescent="0.25">
      <c r="A259" s="73" t="s">
        <v>643</v>
      </c>
      <c r="B259" s="83" t="s">
        <v>309</v>
      </c>
      <c r="C259" s="75" t="s">
        <v>999</v>
      </c>
      <c r="D259" s="76"/>
      <c r="E259" s="242"/>
      <c r="F259" s="242"/>
      <c r="G259" s="242"/>
      <c r="H259" s="241"/>
      <c r="I259" s="61"/>
    </row>
    <row r="260" spans="1:9" s="66" customFormat="1" x14ac:dyDescent="0.25">
      <c r="A260" s="73" t="s">
        <v>644</v>
      </c>
      <c r="B260" s="84" t="s">
        <v>639</v>
      </c>
      <c r="C260" s="75" t="s">
        <v>999</v>
      </c>
      <c r="D260" s="76"/>
      <c r="E260" s="242"/>
      <c r="F260" s="242"/>
      <c r="G260" s="242"/>
      <c r="H260" s="241"/>
      <c r="I260" s="61"/>
    </row>
    <row r="261" spans="1:9" s="66" customFormat="1" ht="31.5" x14ac:dyDescent="0.25">
      <c r="A261" s="73" t="s">
        <v>645</v>
      </c>
      <c r="B261" s="83" t="s">
        <v>310</v>
      </c>
      <c r="C261" s="75" t="s">
        <v>999</v>
      </c>
      <c r="D261" s="76"/>
      <c r="E261" s="242"/>
      <c r="F261" s="242"/>
      <c r="G261" s="242"/>
      <c r="H261" s="241"/>
      <c r="I261" s="61"/>
    </row>
    <row r="262" spans="1:9" s="66" customFormat="1" x14ac:dyDescent="0.25">
      <c r="A262" s="73" t="s">
        <v>646</v>
      </c>
      <c r="B262" s="84" t="s">
        <v>639</v>
      </c>
      <c r="C262" s="75" t="s">
        <v>999</v>
      </c>
      <c r="D262" s="76"/>
      <c r="E262" s="242"/>
      <c r="F262" s="242"/>
      <c r="G262" s="242"/>
      <c r="H262" s="241"/>
      <c r="I262" s="61"/>
    </row>
    <row r="263" spans="1:9" s="66" customFormat="1" x14ac:dyDescent="0.25">
      <c r="A263" s="73" t="s">
        <v>647</v>
      </c>
      <c r="B263" s="81" t="s">
        <v>648</v>
      </c>
      <c r="C263" s="75" t="s">
        <v>999</v>
      </c>
      <c r="D263" s="76"/>
      <c r="E263" s="242"/>
      <c r="F263" s="242"/>
      <c r="G263" s="242"/>
      <c r="H263" s="241"/>
      <c r="I263" s="61"/>
    </row>
    <row r="264" spans="1:9" s="66" customFormat="1" x14ac:dyDescent="0.25">
      <c r="A264" s="73" t="s">
        <v>649</v>
      </c>
      <c r="B264" s="83" t="s">
        <v>639</v>
      </c>
      <c r="C264" s="75" t="s">
        <v>999</v>
      </c>
      <c r="D264" s="76"/>
      <c r="E264" s="242"/>
      <c r="F264" s="242"/>
      <c r="G264" s="242"/>
      <c r="H264" s="241"/>
      <c r="I264" s="61"/>
    </row>
    <row r="265" spans="1:9" s="66" customFormat="1" x14ac:dyDescent="0.25">
      <c r="A265" s="73" t="s">
        <v>650</v>
      </c>
      <c r="B265" s="80" t="s">
        <v>199</v>
      </c>
      <c r="C265" s="75" t="s">
        <v>999</v>
      </c>
      <c r="D265" s="76"/>
      <c r="E265" s="242"/>
      <c r="F265" s="242"/>
      <c r="G265" s="242"/>
      <c r="H265" s="241"/>
      <c r="I265" s="61"/>
    </row>
    <row r="266" spans="1:9" s="66" customFormat="1" x14ac:dyDescent="0.25">
      <c r="A266" s="73" t="s">
        <v>651</v>
      </c>
      <c r="B266" s="83" t="s">
        <v>639</v>
      </c>
      <c r="C266" s="75" t="s">
        <v>999</v>
      </c>
      <c r="D266" s="76"/>
      <c r="E266" s="242"/>
      <c r="F266" s="242"/>
      <c r="G266" s="242"/>
      <c r="H266" s="241"/>
      <c r="I266" s="61"/>
    </row>
    <row r="267" spans="1:9" s="66" customFormat="1" x14ac:dyDescent="0.25">
      <c r="A267" s="73" t="s">
        <v>652</v>
      </c>
      <c r="B267" s="80" t="s">
        <v>653</v>
      </c>
      <c r="C267" s="75" t="s">
        <v>999</v>
      </c>
      <c r="D267" s="76"/>
      <c r="E267" s="242"/>
      <c r="F267" s="242"/>
      <c r="G267" s="242"/>
      <c r="H267" s="241"/>
      <c r="I267" s="61"/>
    </row>
    <row r="268" spans="1:9" s="66" customFormat="1" x14ac:dyDescent="0.25">
      <c r="A268" s="73" t="s">
        <v>654</v>
      </c>
      <c r="B268" s="83" t="s">
        <v>639</v>
      </c>
      <c r="C268" s="75" t="s">
        <v>999</v>
      </c>
      <c r="D268" s="76"/>
      <c r="E268" s="242"/>
      <c r="F268" s="242"/>
      <c r="G268" s="242"/>
      <c r="H268" s="241"/>
      <c r="I268" s="61"/>
    </row>
    <row r="269" spans="1:9" s="66" customFormat="1" x14ac:dyDescent="0.25">
      <c r="A269" s="73" t="s">
        <v>655</v>
      </c>
      <c r="B269" s="80" t="s">
        <v>656</v>
      </c>
      <c r="C269" s="75" t="s">
        <v>999</v>
      </c>
      <c r="D269" s="76"/>
      <c r="E269" s="242"/>
      <c r="F269" s="242"/>
      <c r="G269" s="242"/>
      <c r="H269" s="241"/>
      <c r="I269" s="61"/>
    </row>
    <row r="270" spans="1:9" s="66" customFormat="1" x14ac:dyDescent="0.25">
      <c r="A270" s="73" t="s">
        <v>657</v>
      </c>
      <c r="B270" s="83" t="s">
        <v>639</v>
      </c>
      <c r="C270" s="75" t="s">
        <v>999</v>
      </c>
      <c r="D270" s="76"/>
      <c r="E270" s="242"/>
      <c r="F270" s="242"/>
      <c r="G270" s="242"/>
      <c r="H270" s="241"/>
      <c r="I270" s="61"/>
    </row>
    <row r="271" spans="1:9" s="66" customFormat="1" x14ac:dyDescent="0.25">
      <c r="A271" s="73" t="s">
        <v>658</v>
      </c>
      <c r="B271" s="80" t="s">
        <v>201</v>
      </c>
      <c r="C271" s="75" t="s">
        <v>999</v>
      </c>
      <c r="D271" s="76"/>
      <c r="E271" s="242"/>
      <c r="F271" s="242"/>
      <c r="G271" s="242"/>
      <c r="H271" s="241"/>
      <c r="I271" s="61"/>
    </row>
    <row r="272" spans="1:9" s="66" customFormat="1" x14ac:dyDescent="0.25">
      <c r="A272" s="73" t="s">
        <v>659</v>
      </c>
      <c r="B272" s="83" t="s">
        <v>639</v>
      </c>
      <c r="C272" s="75" t="s">
        <v>999</v>
      </c>
      <c r="D272" s="76"/>
      <c r="E272" s="242"/>
      <c r="F272" s="242"/>
      <c r="G272" s="242"/>
      <c r="H272" s="241"/>
      <c r="I272" s="61"/>
    </row>
    <row r="273" spans="1:9" s="66" customFormat="1" x14ac:dyDescent="0.25">
      <c r="A273" s="73" t="s">
        <v>658</v>
      </c>
      <c r="B273" s="80" t="s">
        <v>660</v>
      </c>
      <c r="C273" s="75" t="s">
        <v>999</v>
      </c>
      <c r="D273" s="76"/>
      <c r="E273" s="242"/>
      <c r="F273" s="242"/>
      <c r="G273" s="242"/>
      <c r="H273" s="241"/>
      <c r="I273" s="61"/>
    </row>
    <row r="274" spans="1:9" s="66" customFormat="1" x14ac:dyDescent="0.25">
      <c r="A274" s="73" t="s">
        <v>661</v>
      </c>
      <c r="B274" s="83" t="s">
        <v>639</v>
      </c>
      <c r="C274" s="75" t="s">
        <v>999</v>
      </c>
      <c r="D274" s="76"/>
      <c r="E274" s="242"/>
      <c r="F274" s="242"/>
      <c r="G274" s="242"/>
      <c r="H274" s="241"/>
      <c r="I274" s="61"/>
    </row>
    <row r="275" spans="1:9" s="66" customFormat="1" ht="31.5" x14ac:dyDescent="0.25">
      <c r="A275" s="73" t="s">
        <v>662</v>
      </c>
      <c r="B275" s="81" t="s">
        <v>663</v>
      </c>
      <c r="C275" s="75" t="s">
        <v>999</v>
      </c>
      <c r="D275" s="76"/>
      <c r="E275" s="242"/>
      <c r="F275" s="242"/>
      <c r="G275" s="242"/>
      <c r="H275" s="241"/>
      <c r="I275" s="61"/>
    </row>
    <row r="276" spans="1:9" s="66" customFormat="1" x14ac:dyDescent="0.25">
      <c r="A276" s="73" t="s">
        <v>664</v>
      </c>
      <c r="B276" s="83" t="s">
        <v>639</v>
      </c>
      <c r="C276" s="75" t="s">
        <v>999</v>
      </c>
      <c r="D276" s="76"/>
      <c r="E276" s="242"/>
      <c r="F276" s="242"/>
      <c r="G276" s="242"/>
      <c r="H276" s="241"/>
      <c r="I276" s="61"/>
    </row>
    <row r="277" spans="1:9" s="66" customFormat="1" x14ac:dyDescent="0.25">
      <c r="A277" s="73" t="s">
        <v>665</v>
      </c>
      <c r="B277" s="83" t="s">
        <v>206</v>
      </c>
      <c r="C277" s="75" t="s">
        <v>999</v>
      </c>
      <c r="D277" s="76"/>
      <c r="E277" s="242"/>
      <c r="F277" s="242"/>
      <c r="G277" s="242"/>
      <c r="H277" s="241"/>
      <c r="I277" s="61"/>
    </row>
    <row r="278" spans="1:9" s="66" customFormat="1" x14ac:dyDescent="0.25">
      <c r="A278" s="73" t="s">
        <v>666</v>
      </c>
      <c r="B278" s="84" t="s">
        <v>639</v>
      </c>
      <c r="C278" s="75" t="s">
        <v>999</v>
      </c>
      <c r="D278" s="76"/>
      <c r="E278" s="242"/>
      <c r="F278" s="242"/>
      <c r="G278" s="242"/>
      <c r="H278" s="241"/>
      <c r="I278" s="61"/>
    </row>
    <row r="279" spans="1:9" s="66" customFormat="1" x14ac:dyDescent="0.25">
      <c r="A279" s="73" t="s">
        <v>667</v>
      </c>
      <c r="B279" s="83" t="s">
        <v>207</v>
      </c>
      <c r="C279" s="75" t="s">
        <v>999</v>
      </c>
      <c r="D279" s="76"/>
      <c r="E279" s="242"/>
      <c r="F279" s="242"/>
      <c r="G279" s="242"/>
      <c r="H279" s="241"/>
      <c r="I279" s="61"/>
    </row>
    <row r="280" spans="1:9" s="66" customFormat="1" x14ac:dyDescent="0.25">
      <c r="A280" s="73" t="s">
        <v>668</v>
      </c>
      <c r="B280" s="84" t="s">
        <v>639</v>
      </c>
      <c r="C280" s="75" t="s">
        <v>999</v>
      </c>
      <c r="D280" s="76"/>
      <c r="E280" s="242"/>
      <c r="F280" s="242"/>
      <c r="G280" s="242"/>
      <c r="H280" s="241"/>
      <c r="I280" s="61"/>
    </row>
    <row r="281" spans="1:9" s="66" customFormat="1" x14ac:dyDescent="0.25">
      <c r="A281" s="73" t="s">
        <v>669</v>
      </c>
      <c r="B281" s="81" t="s">
        <v>670</v>
      </c>
      <c r="C281" s="75" t="s">
        <v>999</v>
      </c>
      <c r="D281" s="76"/>
      <c r="E281" s="242"/>
      <c r="F281" s="242"/>
      <c r="G281" s="242"/>
      <c r="H281" s="241"/>
      <c r="I281" s="61"/>
    </row>
    <row r="282" spans="1:9" s="66" customFormat="1" x14ac:dyDescent="0.25">
      <c r="A282" s="73" t="s">
        <v>671</v>
      </c>
      <c r="B282" s="83" t="s">
        <v>639</v>
      </c>
      <c r="C282" s="75" t="s">
        <v>999</v>
      </c>
      <c r="D282" s="76"/>
      <c r="E282" s="242"/>
      <c r="F282" s="242"/>
      <c r="G282" s="242"/>
      <c r="H282" s="241"/>
      <c r="I282" s="61"/>
    </row>
    <row r="283" spans="1:9" s="66" customFormat="1" x14ac:dyDescent="0.25">
      <c r="A283" s="73" t="s">
        <v>672</v>
      </c>
      <c r="B283" s="82" t="s">
        <v>673</v>
      </c>
      <c r="C283" s="75" t="s">
        <v>999</v>
      </c>
      <c r="D283" s="76"/>
      <c r="E283" s="242"/>
      <c r="F283" s="242"/>
      <c r="G283" s="242"/>
      <c r="H283" s="241"/>
      <c r="I283" s="61"/>
    </row>
    <row r="284" spans="1:9" s="66" customFormat="1" x14ac:dyDescent="0.25">
      <c r="A284" s="73" t="s">
        <v>674</v>
      </c>
      <c r="B284" s="81" t="s">
        <v>675</v>
      </c>
      <c r="C284" s="75" t="s">
        <v>999</v>
      </c>
      <c r="D284" s="76"/>
      <c r="E284" s="242"/>
      <c r="F284" s="242"/>
      <c r="G284" s="242"/>
      <c r="H284" s="241"/>
      <c r="I284" s="61"/>
    </row>
    <row r="285" spans="1:9" s="66" customFormat="1" x14ac:dyDescent="0.25">
      <c r="A285" s="73" t="s">
        <v>676</v>
      </c>
      <c r="B285" s="83" t="s">
        <v>639</v>
      </c>
      <c r="C285" s="75" t="s">
        <v>999</v>
      </c>
      <c r="D285" s="76"/>
      <c r="E285" s="242"/>
      <c r="F285" s="242"/>
      <c r="G285" s="242"/>
      <c r="H285" s="241"/>
      <c r="I285" s="61"/>
    </row>
    <row r="286" spans="1:9" s="66" customFormat="1" x14ac:dyDescent="0.25">
      <c r="A286" s="73" t="s">
        <v>677</v>
      </c>
      <c r="B286" s="81" t="s">
        <v>678</v>
      </c>
      <c r="C286" s="75" t="s">
        <v>999</v>
      </c>
      <c r="D286" s="76"/>
      <c r="E286" s="242"/>
      <c r="F286" s="242"/>
      <c r="G286" s="242"/>
      <c r="H286" s="241"/>
      <c r="I286" s="61"/>
    </row>
    <row r="287" spans="1:9" s="66" customFormat="1" x14ac:dyDescent="0.25">
      <c r="A287" s="73" t="s">
        <v>679</v>
      </c>
      <c r="B287" s="83" t="s">
        <v>511</v>
      </c>
      <c r="C287" s="75" t="s">
        <v>999</v>
      </c>
      <c r="D287" s="76"/>
      <c r="E287" s="242"/>
      <c r="F287" s="242"/>
      <c r="G287" s="242"/>
      <c r="H287" s="241"/>
      <c r="I287" s="61"/>
    </row>
    <row r="288" spans="1:9" s="66" customFormat="1" x14ac:dyDescent="0.25">
      <c r="A288" s="73" t="s">
        <v>680</v>
      </c>
      <c r="B288" s="84" t="s">
        <v>639</v>
      </c>
      <c r="C288" s="75" t="s">
        <v>999</v>
      </c>
      <c r="D288" s="76"/>
      <c r="E288" s="242"/>
      <c r="F288" s="242"/>
      <c r="G288" s="242"/>
      <c r="H288" s="241"/>
      <c r="I288" s="61"/>
    </row>
    <row r="289" spans="1:9" s="66" customFormat="1" x14ac:dyDescent="0.25">
      <c r="A289" s="73" t="s">
        <v>681</v>
      </c>
      <c r="B289" s="83" t="s">
        <v>682</v>
      </c>
      <c r="C289" s="75" t="s">
        <v>999</v>
      </c>
      <c r="D289" s="76"/>
      <c r="E289" s="242"/>
      <c r="F289" s="242"/>
      <c r="G289" s="242"/>
      <c r="H289" s="241"/>
      <c r="I289" s="61"/>
    </row>
    <row r="290" spans="1:9" s="66" customFormat="1" x14ac:dyDescent="0.25">
      <c r="A290" s="73" t="s">
        <v>683</v>
      </c>
      <c r="B290" s="84" t="s">
        <v>639</v>
      </c>
      <c r="C290" s="75" t="s">
        <v>999</v>
      </c>
      <c r="D290" s="76"/>
      <c r="E290" s="242"/>
      <c r="F290" s="242"/>
      <c r="G290" s="242"/>
      <c r="H290" s="241"/>
      <c r="I290" s="61"/>
    </row>
    <row r="291" spans="1:9" s="66" customFormat="1" ht="31.5" x14ac:dyDescent="0.25">
      <c r="A291" s="73" t="s">
        <v>684</v>
      </c>
      <c r="B291" s="81" t="s">
        <v>685</v>
      </c>
      <c r="C291" s="75" t="s">
        <v>999</v>
      </c>
      <c r="D291" s="76"/>
      <c r="E291" s="242"/>
      <c r="F291" s="242"/>
      <c r="G291" s="242"/>
      <c r="H291" s="241"/>
      <c r="I291" s="61"/>
    </row>
    <row r="292" spans="1:9" s="66" customFormat="1" x14ac:dyDescent="0.25">
      <c r="A292" s="73" t="s">
        <v>686</v>
      </c>
      <c r="B292" s="83" t="s">
        <v>639</v>
      </c>
      <c r="C292" s="75" t="s">
        <v>999</v>
      </c>
      <c r="D292" s="76"/>
      <c r="E292" s="242"/>
      <c r="F292" s="242"/>
      <c r="G292" s="242"/>
      <c r="H292" s="241"/>
      <c r="I292" s="61"/>
    </row>
    <row r="293" spans="1:9" s="66" customFormat="1" x14ac:dyDescent="0.25">
      <c r="A293" s="73" t="s">
        <v>687</v>
      </c>
      <c r="B293" s="81" t="s">
        <v>688</v>
      </c>
      <c r="C293" s="75" t="s">
        <v>999</v>
      </c>
      <c r="D293" s="76"/>
      <c r="E293" s="242"/>
      <c r="F293" s="242"/>
      <c r="G293" s="242"/>
      <c r="H293" s="241"/>
      <c r="I293" s="61"/>
    </row>
    <row r="294" spans="1:9" s="66" customFormat="1" x14ac:dyDescent="0.25">
      <c r="A294" s="73" t="s">
        <v>689</v>
      </c>
      <c r="B294" s="83" t="s">
        <v>639</v>
      </c>
      <c r="C294" s="75" t="s">
        <v>999</v>
      </c>
      <c r="D294" s="76"/>
      <c r="E294" s="242"/>
      <c r="F294" s="242"/>
      <c r="G294" s="242"/>
      <c r="H294" s="241"/>
      <c r="I294" s="61"/>
    </row>
    <row r="295" spans="1:9" s="66" customFormat="1" x14ac:dyDescent="0.25">
      <c r="A295" s="73" t="s">
        <v>690</v>
      </c>
      <c r="B295" s="81" t="s">
        <v>691</v>
      </c>
      <c r="C295" s="75" t="s">
        <v>999</v>
      </c>
      <c r="D295" s="76"/>
      <c r="E295" s="242"/>
      <c r="F295" s="242"/>
      <c r="G295" s="242"/>
      <c r="H295" s="241"/>
      <c r="I295" s="61"/>
    </row>
    <row r="296" spans="1:9" s="66" customFormat="1" x14ac:dyDescent="0.25">
      <c r="A296" s="73" t="s">
        <v>692</v>
      </c>
      <c r="B296" s="83" t="s">
        <v>639</v>
      </c>
      <c r="C296" s="75" t="s">
        <v>999</v>
      </c>
      <c r="D296" s="76"/>
      <c r="E296" s="242"/>
      <c r="F296" s="242"/>
      <c r="G296" s="242"/>
      <c r="H296" s="241"/>
      <c r="I296" s="61"/>
    </row>
    <row r="297" spans="1:9" s="66" customFormat="1" x14ac:dyDescent="0.25">
      <c r="A297" s="73" t="s">
        <v>693</v>
      </c>
      <c r="B297" s="81" t="s">
        <v>694</v>
      </c>
      <c r="C297" s="75" t="s">
        <v>999</v>
      </c>
      <c r="D297" s="76"/>
      <c r="E297" s="242"/>
      <c r="F297" s="242"/>
      <c r="G297" s="242"/>
      <c r="H297" s="241"/>
      <c r="I297" s="61"/>
    </row>
    <row r="298" spans="1:9" s="66" customFormat="1" x14ac:dyDescent="0.25">
      <c r="A298" s="73" t="s">
        <v>695</v>
      </c>
      <c r="B298" s="83" t="s">
        <v>639</v>
      </c>
      <c r="C298" s="75" t="s">
        <v>999</v>
      </c>
      <c r="D298" s="76"/>
      <c r="E298" s="242"/>
      <c r="F298" s="242"/>
      <c r="G298" s="242"/>
      <c r="H298" s="241"/>
      <c r="I298" s="61"/>
    </row>
    <row r="299" spans="1:9" s="66" customFormat="1" x14ac:dyDescent="0.25">
      <c r="A299" s="73" t="s">
        <v>696</v>
      </c>
      <c r="B299" s="81" t="s">
        <v>697</v>
      </c>
      <c r="C299" s="75" t="s">
        <v>999</v>
      </c>
      <c r="D299" s="76"/>
      <c r="E299" s="242"/>
      <c r="F299" s="242"/>
      <c r="G299" s="242"/>
      <c r="H299" s="241"/>
      <c r="I299" s="61"/>
    </row>
    <row r="300" spans="1:9" s="66" customFormat="1" x14ac:dyDescent="0.25">
      <c r="A300" s="73" t="s">
        <v>698</v>
      </c>
      <c r="B300" s="83" t="s">
        <v>639</v>
      </c>
      <c r="C300" s="75" t="s">
        <v>999</v>
      </c>
      <c r="D300" s="76"/>
      <c r="E300" s="242"/>
      <c r="F300" s="242"/>
      <c r="G300" s="242"/>
      <c r="H300" s="241"/>
      <c r="I300" s="61"/>
    </row>
    <row r="301" spans="1:9" s="66" customFormat="1" ht="31.5" x14ac:dyDescent="0.25">
      <c r="A301" s="73" t="s">
        <v>699</v>
      </c>
      <c r="B301" s="81" t="s">
        <v>700</v>
      </c>
      <c r="C301" s="75" t="s">
        <v>999</v>
      </c>
      <c r="D301" s="76"/>
      <c r="E301" s="242"/>
      <c r="F301" s="242"/>
      <c r="G301" s="242"/>
      <c r="H301" s="241"/>
      <c r="I301" s="61"/>
    </row>
    <row r="302" spans="1:9" s="66" customFormat="1" x14ac:dyDescent="0.25">
      <c r="A302" s="73" t="s">
        <v>701</v>
      </c>
      <c r="B302" s="83" t="s">
        <v>639</v>
      </c>
      <c r="C302" s="75" t="s">
        <v>999</v>
      </c>
      <c r="D302" s="76"/>
      <c r="E302" s="242"/>
      <c r="F302" s="242"/>
      <c r="G302" s="242"/>
      <c r="H302" s="241"/>
      <c r="I302" s="61"/>
    </row>
    <row r="303" spans="1:9" s="66" customFormat="1" x14ac:dyDescent="0.25">
      <c r="A303" s="73" t="s">
        <v>702</v>
      </c>
      <c r="B303" s="81" t="s">
        <v>703</v>
      </c>
      <c r="C303" s="75" t="s">
        <v>999</v>
      </c>
      <c r="D303" s="76"/>
      <c r="E303" s="242"/>
      <c r="F303" s="242"/>
      <c r="G303" s="242"/>
      <c r="H303" s="241"/>
      <c r="I303" s="61"/>
    </row>
    <row r="304" spans="1:9" s="66" customFormat="1" x14ac:dyDescent="0.25">
      <c r="A304" s="73" t="s">
        <v>704</v>
      </c>
      <c r="B304" s="83" t="s">
        <v>639</v>
      </c>
      <c r="C304" s="75" t="s">
        <v>999</v>
      </c>
      <c r="D304" s="76"/>
      <c r="E304" s="242"/>
      <c r="F304" s="242"/>
      <c r="G304" s="242"/>
      <c r="H304" s="241"/>
      <c r="I304" s="61"/>
    </row>
    <row r="305" spans="1:9" s="66" customFormat="1" ht="31.5" x14ac:dyDescent="0.25">
      <c r="A305" s="73" t="s">
        <v>705</v>
      </c>
      <c r="B305" s="82" t="s">
        <v>706</v>
      </c>
      <c r="C305" s="75" t="s">
        <v>8</v>
      </c>
      <c r="D305" s="76"/>
      <c r="E305" s="242"/>
      <c r="F305" s="242"/>
      <c r="G305" s="242"/>
      <c r="H305" s="241"/>
      <c r="I305" s="61"/>
    </row>
    <row r="306" spans="1:9" s="66" customFormat="1" x14ac:dyDescent="0.25">
      <c r="A306" s="73" t="s">
        <v>707</v>
      </c>
      <c r="B306" s="81" t="s">
        <v>708</v>
      </c>
      <c r="C306" s="75" t="s">
        <v>8</v>
      </c>
      <c r="D306" s="76"/>
      <c r="E306" s="242"/>
      <c r="F306" s="242"/>
      <c r="G306" s="242"/>
      <c r="H306" s="241"/>
      <c r="I306" s="61"/>
    </row>
    <row r="307" spans="1:9" s="66" customFormat="1" ht="31.5" x14ac:dyDescent="0.25">
      <c r="A307" s="73" t="s">
        <v>709</v>
      </c>
      <c r="B307" s="81" t="s">
        <v>710</v>
      </c>
      <c r="C307" s="75" t="s">
        <v>8</v>
      </c>
      <c r="D307" s="76"/>
      <c r="E307" s="242"/>
      <c r="F307" s="242"/>
      <c r="G307" s="242"/>
      <c r="H307" s="241"/>
      <c r="I307" s="61"/>
    </row>
    <row r="308" spans="1:9" s="66" customFormat="1" ht="31.5" x14ac:dyDescent="0.25">
      <c r="A308" s="73" t="s">
        <v>711</v>
      </c>
      <c r="B308" s="81" t="s">
        <v>712</v>
      </c>
      <c r="C308" s="75" t="s">
        <v>8</v>
      </c>
      <c r="D308" s="76"/>
      <c r="E308" s="242"/>
      <c r="F308" s="242"/>
      <c r="G308" s="242"/>
      <c r="H308" s="241"/>
      <c r="I308" s="61"/>
    </row>
    <row r="309" spans="1:9" s="66" customFormat="1" ht="31.5" x14ac:dyDescent="0.25">
      <c r="A309" s="73" t="s">
        <v>713</v>
      </c>
      <c r="B309" s="81" t="s">
        <v>714</v>
      </c>
      <c r="C309" s="75" t="s">
        <v>8</v>
      </c>
      <c r="D309" s="76"/>
      <c r="E309" s="242"/>
      <c r="F309" s="242"/>
      <c r="G309" s="242"/>
      <c r="H309" s="241"/>
      <c r="I309" s="61"/>
    </row>
    <row r="310" spans="1:9" s="66" customFormat="1" x14ac:dyDescent="0.25">
      <c r="A310" s="73" t="s">
        <v>715</v>
      </c>
      <c r="B310" s="80" t="s">
        <v>716</v>
      </c>
      <c r="C310" s="75" t="s">
        <v>8</v>
      </c>
      <c r="D310" s="76"/>
      <c r="E310" s="242"/>
      <c r="F310" s="242"/>
      <c r="G310" s="242"/>
      <c r="H310" s="241"/>
      <c r="I310" s="61"/>
    </row>
    <row r="311" spans="1:9" s="66" customFormat="1" x14ac:dyDescent="0.25">
      <c r="A311" s="73" t="s">
        <v>717</v>
      </c>
      <c r="B311" s="80" t="s">
        <v>718</v>
      </c>
      <c r="C311" s="75" t="s">
        <v>8</v>
      </c>
      <c r="D311" s="76"/>
      <c r="E311" s="242"/>
      <c r="F311" s="242"/>
      <c r="G311" s="242"/>
      <c r="H311" s="241"/>
      <c r="I311" s="61"/>
    </row>
    <row r="312" spans="1:9" s="66" customFormat="1" x14ac:dyDescent="0.25">
      <c r="A312" s="73" t="s">
        <v>719</v>
      </c>
      <c r="B312" s="80" t="s">
        <v>720</v>
      </c>
      <c r="C312" s="75" t="s">
        <v>8</v>
      </c>
      <c r="D312" s="76"/>
      <c r="E312" s="242"/>
      <c r="F312" s="242"/>
      <c r="G312" s="242"/>
      <c r="H312" s="241"/>
      <c r="I312" s="61"/>
    </row>
    <row r="313" spans="1:9" s="66" customFormat="1" x14ac:dyDescent="0.25">
      <c r="A313" s="73" t="s">
        <v>721</v>
      </c>
      <c r="B313" s="80" t="s">
        <v>722</v>
      </c>
      <c r="C313" s="75" t="s">
        <v>8</v>
      </c>
      <c r="D313" s="76"/>
      <c r="E313" s="242"/>
      <c r="F313" s="242"/>
      <c r="G313" s="242"/>
      <c r="H313" s="241"/>
      <c r="I313" s="61"/>
    </row>
    <row r="314" spans="1:9" s="66" customFormat="1" x14ac:dyDescent="0.25">
      <c r="A314" s="73" t="s">
        <v>723</v>
      </c>
      <c r="B314" s="80" t="s">
        <v>724</v>
      </c>
      <c r="C314" s="75" t="s">
        <v>8</v>
      </c>
      <c r="D314" s="88"/>
      <c r="E314" s="242"/>
      <c r="F314" s="243"/>
      <c r="G314" s="243"/>
      <c r="H314" s="244"/>
      <c r="I314" s="61"/>
    </row>
    <row r="315" spans="1:9" s="66" customFormat="1" ht="31.5" x14ac:dyDescent="0.25">
      <c r="A315" s="73" t="s">
        <v>725</v>
      </c>
      <c r="B315" s="81" t="s">
        <v>726</v>
      </c>
      <c r="C315" s="75" t="s">
        <v>8</v>
      </c>
      <c r="D315" s="88"/>
      <c r="E315" s="242"/>
      <c r="F315" s="243"/>
      <c r="G315" s="243"/>
      <c r="H315" s="244"/>
      <c r="I315" s="61"/>
    </row>
    <row r="316" spans="1:9" s="66" customFormat="1" x14ac:dyDescent="0.25">
      <c r="A316" s="73" t="s">
        <v>727</v>
      </c>
      <c r="B316" s="101" t="s">
        <v>206</v>
      </c>
      <c r="C316" s="75" t="s">
        <v>8</v>
      </c>
      <c r="D316" s="76"/>
      <c r="E316" s="242"/>
      <c r="F316" s="242"/>
      <c r="G316" s="242"/>
      <c r="H316" s="241"/>
      <c r="I316" s="61"/>
    </row>
    <row r="317" spans="1:9" s="66" customFormat="1" ht="16.5" thickBot="1" x14ac:dyDescent="0.3">
      <c r="A317" s="90" t="s">
        <v>728</v>
      </c>
      <c r="B317" s="102" t="s">
        <v>207</v>
      </c>
      <c r="C317" s="92" t="s">
        <v>8</v>
      </c>
      <c r="D317" s="93"/>
      <c r="E317" s="246"/>
      <c r="F317" s="246"/>
      <c r="G317" s="246"/>
      <c r="H317" s="247"/>
      <c r="I317" s="61"/>
    </row>
    <row r="318" spans="1:9" s="66" customFormat="1" ht="19.5" thickBot="1" x14ac:dyDescent="0.3">
      <c r="A318" s="512" t="s">
        <v>729</v>
      </c>
      <c r="B318" s="513"/>
      <c r="C318" s="513"/>
      <c r="D318" s="513"/>
      <c r="E318" s="513"/>
      <c r="F318" s="513"/>
      <c r="G318" s="513"/>
      <c r="H318" s="514"/>
      <c r="I318" s="61"/>
    </row>
    <row r="319" spans="1:9" ht="31.5" x14ac:dyDescent="0.25">
      <c r="A319" s="94" t="s">
        <v>730</v>
      </c>
      <c r="B319" s="99" t="s">
        <v>731</v>
      </c>
      <c r="C319" s="95" t="s">
        <v>476</v>
      </c>
      <c r="D319" s="250" t="s">
        <v>732</v>
      </c>
      <c r="E319" s="250" t="s">
        <v>732</v>
      </c>
      <c r="F319" s="250"/>
      <c r="G319" s="250" t="s">
        <v>732</v>
      </c>
      <c r="H319" s="251" t="s">
        <v>732</v>
      </c>
    </row>
    <row r="320" spans="1:9" x14ac:dyDescent="0.25">
      <c r="A320" s="73" t="s">
        <v>733</v>
      </c>
      <c r="B320" s="82" t="s">
        <v>734</v>
      </c>
      <c r="C320" s="75" t="s">
        <v>1</v>
      </c>
      <c r="D320" s="76"/>
      <c r="E320" s="242"/>
      <c r="F320" s="242"/>
      <c r="G320" s="242"/>
      <c r="H320" s="241"/>
    </row>
    <row r="321" spans="1:8" x14ac:dyDescent="0.25">
      <c r="A321" s="73" t="s">
        <v>735</v>
      </c>
      <c r="B321" s="82" t="s">
        <v>736</v>
      </c>
      <c r="C321" s="75" t="s">
        <v>737</v>
      </c>
      <c r="D321" s="76"/>
      <c r="E321" s="242"/>
      <c r="F321" s="242"/>
      <c r="G321" s="242"/>
      <c r="H321" s="241"/>
    </row>
    <row r="322" spans="1:8" x14ac:dyDescent="0.25">
      <c r="A322" s="73" t="s">
        <v>738</v>
      </c>
      <c r="B322" s="82" t="s">
        <v>739</v>
      </c>
      <c r="C322" s="75" t="s">
        <v>1</v>
      </c>
      <c r="D322" s="76"/>
      <c r="E322" s="242"/>
      <c r="F322" s="242"/>
      <c r="G322" s="242"/>
      <c r="H322" s="241"/>
    </row>
    <row r="323" spans="1:8" x14ac:dyDescent="0.25">
      <c r="A323" s="73" t="s">
        <v>740</v>
      </c>
      <c r="B323" s="82" t="s">
        <v>741</v>
      </c>
      <c r="C323" s="75" t="s">
        <v>737</v>
      </c>
      <c r="D323" s="76"/>
      <c r="E323" s="242"/>
      <c r="F323" s="242"/>
      <c r="G323" s="242"/>
      <c r="H323" s="241"/>
    </row>
    <row r="324" spans="1:8" x14ac:dyDescent="0.25">
      <c r="A324" s="73" t="s">
        <v>742</v>
      </c>
      <c r="B324" s="82" t="s">
        <v>743</v>
      </c>
      <c r="C324" s="75" t="s">
        <v>744</v>
      </c>
      <c r="D324" s="76"/>
      <c r="E324" s="242"/>
      <c r="F324" s="242"/>
      <c r="G324" s="242"/>
      <c r="H324" s="241"/>
    </row>
    <row r="325" spans="1:8" x14ac:dyDescent="0.25">
      <c r="A325" s="73" t="s">
        <v>745</v>
      </c>
      <c r="B325" s="82" t="s">
        <v>746</v>
      </c>
      <c r="C325" s="75" t="s">
        <v>476</v>
      </c>
      <c r="D325" s="252" t="s">
        <v>732</v>
      </c>
      <c r="E325" s="252" t="s">
        <v>732</v>
      </c>
      <c r="F325" s="252"/>
      <c r="G325" s="252" t="s">
        <v>732</v>
      </c>
      <c r="H325" s="253" t="s">
        <v>732</v>
      </c>
    </row>
    <row r="326" spans="1:8" x14ac:dyDescent="0.25">
      <c r="A326" s="73" t="s">
        <v>747</v>
      </c>
      <c r="B326" s="81" t="s">
        <v>748</v>
      </c>
      <c r="C326" s="75" t="s">
        <v>744</v>
      </c>
      <c r="D326" s="76"/>
      <c r="E326" s="242"/>
      <c r="F326" s="242"/>
      <c r="G326" s="242"/>
      <c r="H326" s="241"/>
    </row>
    <row r="327" spans="1:8" x14ac:dyDescent="0.25">
      <c r="A327" s="73" t="s">
        <v>749</v>
      </c>
      <c r="B327" s="81" t="s">
        <v>750</v>
      </c>
      <c r="C327" s="75" t="s">
        <v>751</v>
      </c>
      <c r="D327" s="76"/>
      <c r="E327" s="242"/>
      <c r="F327" s="242"/>
      <c r="G327" s="242"/>
      <c r="H327" s="241"/>
    </row>
    <row r="328" spans="1:8" x14ac:dyDescent="0.25">
      <c r="A328" s="73" t="s">
        <v>752</v>
      </c>
      <c r="B328" s="82" t="s">
        <v>753</v>
      </c>
      <c r="C328" s="75" t="s">
        <v>476</v>
      </c>
      <c r="D328" s="252" t="s">
        <v>732</v>
      </c>
      <c r="E328" s="252" t="s">
        <v>732</v>
      </c>
      <c r="F328" s="252"/>
      <c r="G328" s="252" t="s">
        <v>732</v>
      </c>
      <c r="H328" s="253" t="s">
        <v>732</v>
      </c>
    </row>
    <row r="329" spans="1:8" x14ac:dyDescent="0.25">
      <c r="A329" s="73" t="s">
        <v>754</v>
      </c>
      <c r="B329" s="81" t="s">
        <v>748</v>
      </c>
      <c r="C329" s="75" t="s">
        <v>744</v>
      </c>
      <c r="D329" s="76"/>
      <c r="E329" s="242"/>
      <c r="F329" s="242"/>
      <c r="G329" s="242"/>
      <c r="H329" s="241"/>
    </row>
    <row r="330" spans="1:8" x14ac:dyDescent="0.25">
      <c r="A330" s="73" t="s">
        <v>755</v>
      </c>
      <c r="B330" s="81" t="s">
        <v>756</v>
      </c>
      <c r="C330" s="75" t="s">
        <v>1</v>
      </c>
      <c r="D330" s="76"/>
      <c r="E330" s="242"/>
      <c r="F330" s="242"/>
      <c r="G330" s="242"/>
      <c r="H330" s="241"/>
    </row>
    <row r="331" spans="1:8" x14ac:dyDescent="0.25">
      <c r="A331" s="73" t="s">
        <v>757</v>
      </c>
      <c r="B331" s="81" t="s">
        <v>750</v>
      </c>
      <c r="C331" s="75" t="s">
        <v>751</v>
      </c>
      <c r="D331" s="76"/>
      <c r="E331" s="242"/>
      <c r="F331" s="242"/>
      <c r="G331" s="242"/>
      <c r="H331" s="241"/>
    </row>
    <row r="332" spans="1:8" x14ac:dyDescent="0.25">
      <c r="A332" s="73" t="s">
        <v>758</v>
      </c>
      <c r="B332" s="82" t="s">
        <v>759</v>
      </c>
      <c r="C332" s="75" t="s">
        <v>476</v>
      </c>
      <c r="D332" s="252" t="s">
        <v>732</v>
      </c>
      <c r="E332" s="252" t="s">
        <v>732</v>
      </c>
      <c r="F332" s="252"/>
      <c r="G332" s="252" t="s">
        <v>732</v>
      </c>
      <c r="H332" s="253" t="s">
        <v>732</v>
      </c>
    </row>
    <row r="333" spans="1:8" x14ac:dyDescent="0.25">
      <c r="A333" s="73" t="s">
        <v>760</v>
      </c>
      <c r="B333" s="81" t="s">
        <v>748</v>
      </c>
      <c r="C333" s="75" t="s">
        <v>744</v>
      </c>
      <c r="D333" s="76"/>
      <c r="E333" s="242"/>
      <c r="F333" s="242"/>
      <c r="G333" s="242"/>
      <c r="H333" s="241"/>
    </row>
    <row r="334" spans="1:8" x14ac:dyDescent="0.25">
      <c r="A334" s="73" t="s">
        <v>761</v>
      </c>
      <c r="B334" s="81" t="s">
        <v>750</v>
      </c>
      <c r="C334" s="75" t="s">
        <v>751</v>
      </c>
      <c r="D334" s="76"/>
      <c r="E334" s="242"/>
      <c r="F334" s="242"/>
      <c r="G334" s="242"/>
      <c r="H334" s="241"/>
    </row>
    <row r="335" spans="1:8" x14ac:dyDescent="0.25">
      <c r="A335" s="73" t="s">
        <v>762</v>
      </c>
      <c r="B335" s="82" t="s">
        <v>763</v>
      </c>
      <c r="C335" s="75" t="s">
        <v>476</v>
      </c>
      <c r="D335" s="252" t="s">
        <v>732</v>
      </c>
      <c r="E335" s="252" t="s">
        <v>732</v>
      </c>
      <c r="F335" s="252"/>
      <c r="G335" s="252" t="s">
        <v>732</v>
      </c>
      <c r="H335" s="253" t="s">
        <v>732</v>
      </c>
    </row>
    <row r="336" spans="1:8" x14ac:dyDescent="0.25">
      <c r="A336" s="73" t="s">
        <v>764</v>
      </c>
      <c r="B336" s="81" t="s">
        <v>748</v>
      </c>
      <c r="C336" s="75" t="s">
        <v>744</v>
      </c>
      <c r="D336" s="76"/>
      <c r="E336" s="242"/>
      <c r="F336" s="242"/>
      <c r="G336" s="242"/>
      <c r="H336" s="241"/>
    </row>
    <row r="337" spans="1:8" x14ac:dyDescent="0.25">
      <c r="A337" s="73" t="s">
        <v>765</v>
      </c>
      <c r="B337" s="81" t="s">
        <v>756</v>
      </c>
      <c r="C337" s="75" t="s">
        <v>1</v>
      </c>
      <c r="D337" s="76"/>
      <c r="E337" s="242"/>
      <c r="F337" s="242"/>
      <c r="G337" s="242"/>
      <c r="H337" s="241"/>
    </row>
    <row r="338" spans="1:8" x14ac:dyDescent="0.25">
      <c r="A338" s="73" t="s">
        <v>766</v>
      </c>
      <c r="B338" s="81" t="s">
        <v>750</v>
      </c>
      <c r="C338" s="75" t="s">
        <v>751</v>
      </c>
      <c r="D338" s="76"/>
      <c r="E338" s="242"/>
      <c r="F338" s="242"/>
      <c r="G338" s="242"/>
      <c r="H338" s="241"/>
    </row>
    <row r="339" spans="1:8" x14ac:dyDescent="0.25">
      <c r="A339" s="94" t="s">
        <v>767</v>
      </c>
      <c r="B339" s="99" t="s">
        <v>768</v>
      </c>
      <c r="C339" s="95" t="s">
        <v>476</v>
      </c>
      <c r="D339" s="252" t="s">
        <v>732</v>
      </c>
      <c r="E339" s="252" t="s">
        <v>732</v>
      </c>
      <c r="F339" s="250"/>
      <c r="G339" s="250" t="s">
        <v>732</v>
      </c>
      <c r="H339" s="251" t="s">
        <v>732</v>
      </c>
    </row>
    <row r="340" spans="1:8" x14ac:dyDescent="0.25">
      <c r="A340" s="73" t="s">
        <v>769</v>
      </c>
      <c r="B340" s="82" t="s">
        <v>770</v>
      </c>
      <c r="C340" s="75" t="s">
        <v>744</v>
      </c>
      <c r="D340" s="76"/>
      <c r="E340" s="242"/>
      <c r="F340" s="242"/>
      <c r="G340" s="242"/>
      <c r="H340" s="241"/>
    </row>
    <row r="341" spans="1:8" ht="31.5" x14ac:dyDescent="0.25">
      <c r="A341" s="73" t="s">
        <v>771</v>
      </c>
      <c r="B341" s="81" t="s">
        <v>772</v>
      </c>
      <c r="C341" s="75" t="s">
        <v>744</v>
      </c>
      <c r="D341" s="76"/>
      <c r="E341" s="242"/>
      <c r="F341" s="242"/>
      <c r="G341" s="242"/>
      <c r="H341" s="241"/>
    </row>
    <row r="342" spans="1:8" x14ac:dyDescent="0.25">
      <c r="A342" s="73" t="s">
        <v>773</v>
      </c>
      <c r="B342" s="101" t="s">
        <v>774</v>
      </c>
      <c r="C342" s="75" t="s">
        <v>744</v>
      </c>
      <c r="D342" s="76"/>
      <c r="E342" s="242"/>
      <c r="F342" s="242"/>
      <c r="G342" s="242"/>
      <c r="H342" s="241"/>
    </row>
    <row r="343" spans="1:8" x14ac:dyDescent="0.25">
      <c r="A343" s="73" t="s">
        <v>775</v>
      </c>
      <c r="B343" s="101" t="s">
        <v>776</v>
      </c>
      <c r="C343" s="75" t="s">
        <v>744</v>
      </c>
      <c r="D343" s="76"/>
      <c r="E343" s="242"/>
      <c r="F343" s="242"/>
      <c r="G343" s="242"/>
      <c r="H343" s="241"/>
    </row>
    <row r="344" spans="1:8" x14ac:dyDescent="0.25">
      <c r="A344" s="73" t="s">
        <v>777</v>
      </c>
      <c r="B344" s="82" t="s">
        <v>778</v>
      </c>
      <c r="C344" s="75" t="s">
        <v>744</v>
      </c>
      <c r="D344" s="76"/>
      <c r="E344" s="242"/>
      <c r="F344" s="242"/>
      <c r="G344" s="242"/>
      <c r="H344" s="241"/>
    </row>
    <row r="345" spans="1:8" x14ac:dyDescent="0.25">
      <c r="A345" s="73" t="s">
        <v>779</v>
      </c>
      <c r="B345" s="82" t="s">
        <v>780</v>
      </c>
      <c r="C345" s="75" t="s">
        <v>1</v>
      </c>
      <c r="D345" s="76"/>
      <c r="E345" s="242"/>
      <c r="F345" s="242"/>
      <c r="G345" s="242"/>
      <c r="H345" s="241"/>
    </row>
    <row r="346" spans="1:8" ht="31.5" x14ac:dyDescent="0.25">
      <c r="A346" s="73" t="s">
        <v>781</v>
      </c>
      <c r="B346" s="81" t="s">
        <v>782</v>
      </c>
      <c r="C346" s="75" t="s">
        <v>1</v>
      </c>
      <c r="D346" s="76"/>
      <c r="E346" s="242"/>
      <c r="F346" s="242"/>
      <c r="G346" s="242"/>
      <c r="H346" s="241"/>
    </row>
    <row r="347" spans="1:8" x14ac:dyDescent="0.25">
      <c r="A347" s="73" t="s">
        <v>783</v>
      </c>
      <c r="B347" s="101" t="s">
        <v>774</v>
      </c>
      <c r="C347" s="75" t="s">
        <v>1</v>
      </c>
      <c r="D347" s="76"/>
      <c r="E347" s="242"/>
      <c r="F347" s="242"/>
      <c r="G347" s="242"/>
      <c r="H347" s="241"/>
    </row>
    <row r="348" spans="1:8" x14ac:dyDescent="0.25">
      <c r="A348" s="73" t="s">
        <v>784</v>
      </c>
      <c r="B348" s="101" t="s">
        <v>776</v>
      </c>
      <c r="C348" s="75" t="s">
        <v>1</v>
      </c>
      <c r="D348" s="76"/>
      <c r="E348" s="242"/>
      <c r="F348" s="242"/>
      <c r="G348" s="242"/>
      <c r="H348" s="241"/>
    </row>
    <row r="349" spans="1:8" x14ac:dyDescent="0.25">
      <c r="A349" s="73" t="s">
        <v>785</v>
      </c>
      <c r="B349" s="82" t="s">
        <v>786</v>
      </c>
      <c r="C349" s="75" t="s">
        <v>787</v>
      </c>
      <c r="D349" s="76"/>
      <c r="E349" s="242"/>
      <c r="F349" s="242"/>
      <c r="G349" s="242"/>
      <c r="H349" s="241"/>
    </row>
    <row r="350" spans="1:8" ht="31.5" x14ac:dyDescent="0.25">
      <c r="A350" s="73" t="s">
        <v>788</v>
      </c>
      <c r="B350" s="82" t="s">
        <v>789</v>
      </c>
      <c r="C350" s="75" t="s">
        <v>999</v>
      </c>
      <c r="D350" s="76"/>
      <c r="E350" s="242"/>
      <c r="F350" s="242"/>
      <c r="G350" s="242"/>
      <c r="H350" s="241"/>
    </row>
    <row r="351" spans="1:8" x14ac:dyDescent="0.25">
      <c r="A351" s="73" t="s">
        <v>790</v>
      </c>
      <c r="B351" s="97" t="s">
        <v>791</v>
      </c>
      <c r="C351" s="75" t="s">
        <v>476</v>
      </c>
      <c r="D351" s="252" t="s">
        <v>732</v>
      </c>
      <c r="E351" s="252" t="s">
        <v>732</v>
      </c>
      <c r="F351" s="252"/>
      <c r="G351" s="252" t="s">
        <v>732</v>
      </c>
      <c r="H351" s="253" t="s">
        <v>732</v>
      </c>
    </row>
    <row r="352" spans="1:8" x14ac:dyDescent="0.25">
      <c r="A352" s="73" t="s">
        <v>792</v>
      </c>
      <c r="B352" s="82" t="s">
        <v>793</v>
      </c>
      <c r="C352" s="75" t="s">
        <v>744</v>
      </c>
      <c r="D352" s="76"/>
      <c r="E352" s="242"/>
      <c r="F352" s="242"/>
      <c r="G352" s="242"/>
      <c r="H352" s="241"/>
    </row>
    <row r="353" spans="1:8" x14ac:dyDescent="0.25">
      <c r="A353" s="73" t="s">
        <v>794</v>
      </c>
      <c r="B353" s="82" t="s">
        <v>795</v>
      </c>
      <c r="C353" s="75" t="s">
        <v>737</v>
      </c>
      <c r="D353" s="76"/>
      <c r="E353" s="242"/>
      <c r="F353" s="242"/>
      <c r="G353" s="242"/>
      <c r="H353" s="241"/>
    </row>
    <row r="354" spans="1:8" ht="47.25" x14ac:dyDescent="0.25">
      <c r="A354" s="73" t="s">
        <v>796</v>
      </c>
      <c r="B354" s="82" t="s">
        <v>797</v>
      </c>
      <c r="C354" s="75" t="s">
        <v>999</v>
      </c>
      <c r="D354" s="76"/>
      <c r="E354" s="242"/>
      <c r="F354" s="242"/>
      <c r="G354" s="242"/>
      <c r="H354" s="241"/>
    </row>
    <row r="355" spans="1:8" ht="31.5" x14ac:dyDescent="0.25">
      <c r="A355" s="73" t="s">
        <v>798</v>
      </c>
      <c r="B355" s="82" t="s">
        <v>799</v>
      </c>
      <c r="C355" s="75" t="s">
        <v>999</v>
      </c>
      <c r="D355" s="76"/>
      <c r="E355" s="242"/>
      <c r="F355" s="242"/>
      <c r="G355" s="242"/>
      <c r="H355" s="241"/>
    </row>
    <row r="356" spans="1:8" x14ac:dyDescent="0.25">
      <c r="A356" s="73" t="s">
        <v>800</v>
      </c>
      <c r="B356" s="97" t="s">
        <v>801</v>
      </c>
      <c r="C356" s="253" t="s">
        <v>476</v>
      </c>
      <c r="D356" s="252" t="s">
        <v>732</v>
      </c>
      <c r="E356" s="252" t="s">
        <v>732</v>
      </c>
      <c r="F356" s="252"/>
      <c r="G356" s="252" t="s">
        <v>732</v>
      </c>
      <c r="H356" s="253" t="s">
        <v>732</v>
      </c>
    </row>
    <row r="357" spans="1:8" x14ac:dyDescent="0.25">
      <c r="A357" s="73" t="s">
        <v>802</v>
      </c>
      <c r="B357" s="82" t="s">
        <v>803</v>
      </c>
      <c r="C357" s="75" t="s">
        <v>1</v>
      </c>
      <c r="D357" s="76"/>
      <c r="E357" s="242"/>
      <c r="F357" s="242"/>
      <c r="G357" s="242"/>
      <c r="H357" s="241"/>
    </row>
    <row r="358" spans="1:8" ht="47.25" x14ac:dyDescent="0.25">
      <c r="A358" s="73" t="s">
        <v>804</v>
      </c>
      <c r="B358" s="81" t="s">
        <v>805</v>
      </c>
      <c r="C358" s="75" t="s">
        <v>1</v>
      </c>
      <c r="D358" s="76"/>
      <c r="E358" s="242"/>
      <c r="F358" s="242"/>
      <c r="G358" s="242"/>
      <c r="H358" s="241"/>
    </row>
    <row r="359" spans="1:8" ht="47.25" x14ac:dyDescent="0.25">
      <c r="A359" s="73" t="s">
        <v>806</v>
      </c>
      <c r="B359" s="81" t="s">
        <v>807</v>
      </c>
      <c r="C359" s="75" t="s">
        <v>1</v>
      </c>
      <c r="D359" s="76"/>
      <c r="E359" s="242"/>
      <c r="F359" s="242"/>
      <c r="G359" s="242"/>
      <c r="H359" s="241"/>
    </row>
    <row r="360" spans="1:8" ht="31.5" x14ac:dyDescent="0.25">
      <c r="A360" s="73" t="s">
        <v>808</v>
      </c>
      <c r="B360" s="81" t="s">
        <v>809</v>
      </c>
      <c r="C360" s="75" t="s">
        <v>1</v>
      </c>
      <c r="D360" s="76"/>
      <c r="E360" s="242"/>
      <c r="F360" s="242"/>
      <c r="G360" s="242"/>
      <c r="H360" s="241"/>
    </row>
    <row r="361" spans="1:8" x14ac:dyDescent="0.25">
      <c r="A361" s="73" t="s">
        <v>810</v>
      </c>
      <c r="B361" s="82" t="s">
        <v>811</v>
      </c>
      <c r="C361" s="75" t="s">
        <v>744</v>
      </c>
      <c r="D361" s="76"/>
      <c r="E361" s="242"/>
      <c r="F361" s="242"/>
      <c r="G361" s="242"/>
      <c r="H361" s="241"/>
    </row>
    <row r="362" spans="1:8" ht="31.5" x14ac:dyDescent="0.25">
      <c r="A362" s="73" t="s">
        <v>812</v>
      </c>
      <c r="B362" s="81" t="s">
        <v>813</v>
      </c>
      <c r="C362" s="75" t="s">
        <v>744</v>
      </c>
      <c r="D362" s="76"/>
      <c r="E362" s="242"/>
      <c r="F362" s="242"/>
      <c r="G362" s="242"/>
      <c r="H362" s="241"/>
    </row>
    <row r="363" spans="1:8" x14ac:dyDescent="0.25">
      <c r="A363" s="73" t="s">
        <v>814</v>
      </c>
      <c r="B363" s="81" t="s">
        <v>815</v>
      </c>
      <c r="C363" s="75" t="s">
        <v>744</v>
      </c>
      <c r="D363" s="76"/>
      <c r="E363" s="242"/>
      <c r="F363" s="242"/>
      <c r="G363" s="242"/>
      <c r="H363" s="241"/>
    </row>
    <row r="364" spans="1:8" ht="31.5" x14ac:dyDescent="0.25">
      <c r="A364" s="73" t="s">
        <v>816</v>
      </c>
      <c r="B364" s="82" t="s">
        <v>817</v>
      </c>
      <c r="C364" s="75" t="s">
        <v>999</v>
      </c>
      <c r="D364" s="76"/>
      <c r="E364" s="242"/>
      <c r="F364" s="242"/>
      <c r="G364" s="242"/>
      <c r="H364" s="241"/>
    </row>
    <row r="365" spans="1:8" x14ac:dyDescent="0.25">
      <c r="A365" s="73" t="s">
        <v>818</v>
      </c>
      <c r="B365" s="81" t="s">
        <v>819</v>
      </c>
      <c r="C365" s="75" t="s">
        <v>999</v>
      </c>
      <c r="D365" s="88"/>
      <c r="E365" s="242"/>
      <c r="F365" s="243"/>
      <c r="G365" s="243"/>
      <c r="H365" s="244"/>
    </row>
    <row r="366" spans="1:8" x14ac:dyDescent="0.25">
      <c r="A366" s="73" t="s">
        <v>820</v>
      </c>
      <c r="B366" s="81" t="s">
        <v>207</v>
      </c>
      <c r="C366" s="75" t="s">
        <v>999</v>
      </c>
      <c r="D366" s="88"/>
      <c r="E366" s="242"/>
      <c r="F366" s="243"/>
      <c r="G366" s="243"/>
      <c r="H366" s="244"/>
    </row>
    <row r="367" spans="1:8" ht="16.5" thickBot="1" x14ac:dyDescent="0.3">
      <c r="A367" s="90" t="s">
        <v>821</v>
      </c>
      <c r="B367" s="103" t="s">
        <v>822</v>
      </c>
      <c r="C367" s="92" t="s">
        <v>1009</v>
      </c>
      <c r="D367" s="93"/>
      <c r="E367" s="246"/>
      <c r="F367" s="246"/>
      <c r="G367" s="246"/>
      <c r="H367" s="104"/>
    </row>
    <row r="368" spans="1:8" x14ac:dyDescent="0.25">
      <c r="A368" s="515" t="s">
        <v>823</v>
      </c>
      <c r="B368" s="516"/>
      <c r="C368" s="516"/>
      <c r="D368" s="516"/>
      <c r="E368" s="516"/>
      <c r="F368" s="516"/>
      <c r="G368" s="516"/>
      <c r="H368" s="517"/>
    </row>
    <row r="369" spans="1:8" ht="16.5" thickBot="1" x14ac:dyDescent="0.3">
      <c r="A369" s="515"/>
      <c r="B369" s="516"/>
      <c r="C369" s="516"/>
      <c r="D369" s="516"/>
      <c r="E369" s="516"/>
      <c r="F369" s="516"/>
      <c r="G369" s="516"/>
      <c r="H369" s="517"/>
    </row>
    <row r="370" spans="1:8" ht="51.75" customHeight="1" x14ac:dyDescent="0.25">
      <c r="A370" s="518" t="s">
        <v>190</v>
      </c>
      <c r="B370" s="528" t="s">
        <v>191</v>
      </c>
      <c r="C370" s="530" t="s">
        <v>304</v>
      </c>
      <c r="D370" s="504" t="s">
        <v>882</v>
      </c>
      <c r="E370" s="505"/>
      <c r="F370" s="506" t="s">
        <v>884</v>
      </c>
      <c r="G370" s="505"/>
      <c r="H370" s="507" t="s">
        <v>7</v>
      </c>
    </row>
    <row r="371" spans="1:8" ht="38.25" x14ac:dyDescent="0.25">
      <c r="A371" s="519"/>
      <c r="B371" s="529"/>
      <c r="C371" s="531"/>
      <c r="D371" s="234" t="s">
        <v>886</v>
      </c>
      <c r="E371" s="235" t="s">
        <v>10</v>
      </c>
      <c r="F371" s="235" t="s">
        <v>887</v>
      </c>
      <c r="G371" s="234" t="s">
        <v>885</v>
      </c>
      <c r="H371" s="508"/>
    </row>
    <row r="372" spans="1:8" ht="16.5" thickBot="1" x14ac:dyDescent="0.3">
      <c r="A372" s="106">
        <v>1</v>
      </c>
      <c r="B372" s="65">
        <v>2</v>
      </c>
      <c r="C372" s="107">
        <v>3</v>
      </c>
      <c r="D372" s="108">
        <v>4</v>
      </c>
      <c r="E372" s="109">
        <v>5</v>
      </c>
      <c r="F372" s="109">
        <v>6</v>
      </c>
      <c r="G372" s="109">
        <v>7</v>
      </c>
      <c r="H372" s="110">
        <v>8</v>
      </c>
    </row>
    <row r="373" spans="1:8" ht="18.75" x14ac:dyDescent="0.25">
      <c r="A373" s="509" t="s">
        <v>824</v>
      </c>
      <c r="B373" s="510"/>
      <c r="C373" s="95" t="s">
        <v>999</v>
      </c>
      <c r="D373" s="96"/>
      <c r="E373" s="111"/>
      <c r="F373" s="111"/>
      <c r="G373" s="112"/>
      <c r="H373" s="113"/>
    </row>
    <row r="374" spans="1:8" ht="18.75" x14ac:dyDescent="0.25">
      <c r="A374" s="73" t="s">
        <v>192</v>
      </c>
      <c r="B374" s="114" t="s">
        <v>825</v>
      </c>
      <c r="C374" s="75" t="s">
        <v>999</v>
      </c>
      <c r="D374" s="76"/>
      <c r="E374" s="115"/>
      <c r="F374" s="115"/>
      <c r="G374" s="116"/>
      <c r="H374" s="117"/>
    </row>
    <row r="375" spans="1:8" ht="18.75" x14ac:dyDescent="0.25">
      <c r="A375" s="73" t="s">
        <v>193</v>
      </c>
      <c r="B375" s="82" t="s">
        <v>194</v>
      </c>
      <c r="C375" s="75" t="s">
        <v>999</v>
      </c>
      <c r="D375" s="76"/>
      <c r="E375" s="115"/>
      <c r="F375" s="115"/>
      <c r="G375" s="116"/>
      <c r="H375" s="117"/>
    </row>
    <row r="376" spans="1:8" ht="31.5" x14ac:dyDescent="0.25">
      <c r="A376" s="73" t="s">
        <v>195</v>
      </c>
      <c r="B376" s="81" t="s">
        <v>826</v>
      </c>
      <c r="C376" s="75" t="s">
        <v>999</v>
      </c>
      <c r="D376" s="76"/>
      <c r="E376" s="118"/>
      <c r="F376" s="118"/>
      <c r="G376" s="116"/>
      <c r="H376" s="117"/>
    </row>
    <row r="377" spans="1:8" ht="18.75" x14ac:dyDescent="0.25">
      <c r="A377" s="73" t="s">
        <v>196</v>
      </c>
      <c r="B377" s="83" t="s">
        <v>827</v>
      </c>
      <c r="C377" s="75" t="s">
        <v>999</v>
      </c>
      <c r="D377" s="76"/>
      <c r="E377" s="118"/>
      <c r="F377" s="118"/>
      <c r="G377" s="116"/>
      <c r="H377" s="117"/>
    </row>
    <row r="378" spans="1:8" ht="31.5" x14ac:dyDescent="0.25">
      <c r="A378" s="73" t="s">
        <v>828</v>
      </c>
      <c r="B378" s="84" t="s">
        <v>308</v>
      </c>
      <c r="C378" s="75" t="s">
        <v>999</v>
      </c>
      <c r="D378" s="76"/>
      <c r="E378" s="118"/>
      <c r="F378" s="118"/>
      <c r="G378" s="116"/>
      <c r="H378" s="117"/>
    </row>
    <row r="379" spans="1:8" ht="31.5" x14ac:dyDescent="0.25">
      <c r="A379" s="73" t="s">
        <v>829</v>
      </c>
      <c r="B379" s="84" t="s">
        <v>309</v>
      </c>
      <c r="C379" s="75" t="s">
        <v>999</v>
      </c>
      <c r="D379" s="76"/>
      <c r="E379" s="118"/>
      <c r="F379" s="118"/>
      <c r="G379" s="116"/>
      <c r="H379" s="117"/>
    </row>
    <row r="380" spans="1:8" ht="31.5" x14ac:dyDescent="0.25">
      <c r="A380" s="73" t="s">
        <v>830</v>
      </c>
      <c r="B380" s="84" t="s">
        <v>310</v>
      </c>
      <c r="C380" s="75" t="s">
        <v>999</v>
      </c>
      <c r="D380" s="76"/>
      <c r="E380" s="118"/>
      <c r="F380" s="118"/>
      <c r="G380" s="116"/>
      <c r="H380" s="117"/>
    </row>
    <row r="381" spans="1:8" ht="18.75" x14ac:dyDescent="0.25">
      <c r="A381" s="73" t="s">
        <v>198</v>
      </c>
      <c r="B381" s="83" t="s">
        <v>831</v>
      </c>
      <c r="C381" s="75" t="s">
        <v>999</v>
      </c>
      <c r="D381" s="76"/>
      <c r="E381" s="118"/>
      <c r="F381" s="118"/>
      <c r="G381" s="116"/>
      <c r="H381" s="117"/>
    </row>
    <row r="382" spans="1:8" ht="18.75" x14ac:dyDescent="0.25">
      <c r="A382" s="73" t="s">
        <v>200</v>
      </c>
      <c r="B382" s="83" t="s">
        <v>832</v>
      </c>
      <c r="C382" s="75" t="s">
        <v>999</v>
      </c>
      <c r="D382" s="76"/>
      <c r="E382" s="118"/>
      <c r="F382" s="118"/>
      <c r="G382" s="116"/>
      <c r="H382" s="117"/>
    </row>
    <row r="383" spans="1:8" ht="18.75" x14ac:dyDescent="0.25">
      <c r="A383" s="73" t="s">
        <v>202</v>
      </c>
      <c r="B383" s="83" t="s">
        <v>833</v>
      </c>
      <c r="C383" s="75" t="s">
        <v>999</v>
      </c>
      <c r="D383" s="76"/>
      <c r="E383" s="118"/>
      <c r="F383" s="118"/>
      <c r="G383" s="116"/>
      <c r="H383" s="117"/>
    </row>
    <row r="384" spans="1:8" ht="18.75" x14ac:dyDescent="0.25">
      <c r="A384" s="73" t="s">
        <v>203</v>
      </c>
      <c r="B384" s="83" t="s">
        <v>834</v>
      </c>
      <c r="C384" s="75" t="s">
        <v>999</v>
      </c>
      <c r="D384" s="76"/>
      <c r="E384" s="118"/>
      <c r="F384" s="118"/>
      <c r="G384" s="116"/>
      <c r="H384" s="117"/>
    </row>
    <row r="385" spans="1:8" ht="31.5" x14ac:dyDescent="0.25">
      <c r="A385" s="73" t="s">
        <v>835</v>
      </c>
      <c r="B385" s="84" t="s">
        <v>836</v>
      </c>
      <c r="C385" s="75" t="s">
        <v>999</v>
      </c>
      <c r="D385" s="76"/>
      <c r="E385" s="118"/>
      <c r="F385" s="118"/>
      <c r="G385" s="116"/>
      <c r="H385" s="117"/>
    </row>
    <row r="386" spans="1:8" ht="18.75" x14ac:dyDescent="0.25">
      <c r="A386" s="73" t="s">
        <v>837</v>
      </c>
      <c r="B386" s="84" t="s">
        <v>838</v>
      </c>
      <c r="C386" s="75" t="s">
        <v>999</v>
      </c>
      <c r="D386" s="76"/>
      <c r="E386" s="118"/>
      <c r="F386" s="118"/>
      <c r="G386" s="116"/>
      <c r="H386" s="117"/>
    </row>
    <row r="387" spans="1:8" ht="18.75" x14ac:dyDescent="0.25">
      <c r="A387" s="73" t="s">
        <v>839</v>
      </c>
      <c r="B387" s="84" t="s">
        <v>210</v>
      </c>
      <c r="C387" s="75" t="s">
        <v>999</v>
      </c>
      <c r="D387" s="76"/>
      <c r="E387" s="118"/>
      <c r="F387" s="118"/>
      <c r="G387" s="116"/>
      <c r="H387" s="117"/>
    </row>
    <row r="388" spans="1:8" ht="18.75" x14ac:dyDescent="0.25">
      <c r="A388" s="73" t="s">
        <v>840</v>
      </c>
      <c r="B388" s="84" t="s">
        <v>838</v>
      </c>
      <c r="C388" s="75" t="s">
        <v>999</v>
      </c>
      <c r="D388" s="76"/>
      <c r="E388" s="118"/>
      <c r="F388" s="118"/>
      <c r="G388" s="116"/>
      <c r="H388" s="117"/>
    </row>
    <row r="389" spans="1:8" ht="18.75" x14ac:dyDescent="0.25">
      <c r="A389" s="73" t="s">
        <v>204</v>
      </c>
      <c r="B389" s="83" t="s">
        <v>841</v>
      </c>
      <c r="C389" s="75" t="s">
        <v>999</v>
      </c>
      <c r="D389" s="76"/>
      <c r="E389" s="118"/>
      <c r="F389" s="118"/>
      <c r="G389" s="116"/>
      <c r="H389" s="117"/>
    </row>
    <row r="390" spans="1:8" ht="18.75" x14ac:dyDescent="0.25">
      <c r="A390" s="73" t="s">
        <v>205</v>
      </c>
      <c r="B390" s="83" t="s">
        <v>660</v>
      </c>
      <c r="C390" s="75" t="s">
        <v>999</v>
      </c>
      <c r="D390" s="76"/>
      <c r="E390" s="118"/>
      <c r="F390" s="118"/>
      <c r="G390" s="116"/>
      <c r="H390" s="117"/>
    </row>
    <row r="391" spans="1:8" ht="31.5" x14ac:dyDescent="0.25">
      <c r="A391" s="73" t="s">
        <v>842</v>
      </c>
      <c r="B391" s="83" t="s">
        <v>843</v>
      </c>
      <c r="C391" s="75" t="s">
        <v>999</v>
      </c>
      <c r="D391" s="76"/>
      <c r="E391" s="118"/>
      <c r="F391" s="118"/>
      <c r="G391" s="116"/>
      <c r="H391" s="117"/>
    </row>
    <row r="392" spans="1:8" ht="18.75" x14ac:dyDescent="0.25">
      <c r="A392" s="73" t="s">
        <v>844</v>
      </c>
      <c r="B392" s="84" t="s">
        <v>206</v>
      </c>
      <c r="C392" s="75" t="s">
        <v>999</v>
      </c>
      <c r="D392" s="76"/>
      <c r="E392" s="118"/>
      <c r="F392" s="118"/>
      <c r="G392" s="116"/>
      <c r="H392" s="117"/>
    </row>
    <row r="393" spans="1:8" ht="18.75" x14ac:dyDescent="0.25">
      <c r="A393" s="73" t="s">
        <v>845</v>
      </c>
      <c r="B393" s="119" t="s">
        <v>207</v>
      </c>
      <c r="C393" s="75" t="s">
        <v>999</v>
      </c>
      <c r="D393" s="76"/>
      <c r="E393" s="118"/>
      <c r="F393" s="118"/>
      <c r="G393" s="116"/>
      <c r="H393" s="117"/>
    </row>
    <row r="394" spans="1:8" ht="31.5" x14ac:dyDescent="0.25">
      <c r="A394" s="73" t="s">
        <v>208</v>
      </c>
      <c r="B394" s="81" t="s">
        <v>846</v>
      </c>
      <c r="C394" s="75" t="s">
        <v>999</v>
      </c>
      <c r="D394" s="76"/>
      <c r="E394" s="115"/>
      <c r="F394" s="115"/>
      <c r="G394" s="116"/>
      <c r="H394" s="117"/>
    </row>
    <row r="395" spans="1:8" ht="31.5" x14ac:dyDescent="0.25">
      <c r="A395" s="73" t="s">
        <v>847</v>
      </c>
      <c r="B395" s="83" t="s">
        <v>308</v>
      </c>
      <c r="C395" s="75" t="s">
        <v>999</v>
      </c>
      <c r="D395" s="76"/>
      <c r="E395" s="115"/>
      <c r="F395" s="115"/>
      <c r="G395" s="116"/>
      <c r="H395" s="117"/>
    </row>
    <row r="396" spans="1:8" ht="31.5" x14ac:dyDescent="0.25">
      <c r="A396" s="73" t="s">
        <v>848</v>
      </c>
      <c r="B396" s="83" t="s">
        <v>309</v>
      </c>
      <c r="C396" s="75" t="s">
        <v>999</v>
      </c>
      <c r="D396" s="76"/>
      <c r="E396" s="115"/>
      <c r="F396" s="115"/>
      <c r="G396" s="116"/>
      <c r="H396" s="117"/>
    </row>
    <row r="397" spans="1:8" ht="31.5" x14ac:dyDescent="0.25">
      <c r="A397" s="73" t="s">
        <v>849</v>
      </c>
      <c r="B397" s="83" t="s">
        <v>310</v>
      </c>
      <c r="C397" s="75" t="s">
        <v>999</v>
      </c>
      <c r="D397" s="76"/>
      <c r="E397" s="115"/>
      <c r="F397" s="115"/>
      <c r="G397" s="116"/>
      <c r="H397" s="117"/>
    </row>
    <row r="398" spans="1:8" ht="18.75" x14ac:dyDescent="0.25">
      <c r="A398" s="73" t="s">
        <v>209</v>
      </c>
      <c r="B398" s="81" t="s">
        <v>850</v>
      </c>
      <c r="C398" s="75" t="s">
        <v>999</v>
      </c>
      <c r="D398" s="76"/>
      <c r="E398" s="115"/>
      <c r="F398" s="115"/>
      <c r="G398" s="116"/>
      <c r="H398" s="117"/>
    </row>
    <row r="399" spans="1:8" ht="18.75" x14ac:dyDescent="0.25">
      <c r="A399" s="73" t="s">
        <v>211</v>
      </c>
      <c r="B399" s="82" t="s">
        <v>851</v>
      </c>
      <c r="C399" s="75" t="s">
        <v>999</v>
      </c>
      <c r="D399" s="76"/>
      <c r="E399" s="115"/>
      <c r="F399" s="115"/>
      <c r="G399" s="116"/>
      <c r="H399" s="117"/>
    </row>
    <row r="400" spans="1:8" ht="18.75" x14ac:dyDescent="0.25">
      <c r="A400" s="73" t="s">
        <v>212</v>
      </c>
      <c r="B400" s="81" t="s">
        <v>852</v>
      </c>
      <c r="C400" s="75" t="s">
        <v>999</v>
      </c>
      <c r="D400" s="76"/>
      <c r="E400" s="118"/>
      <c r="F400" s="118"/>
      <c r="G400" s="116"/>
      <c r="H400" s="117"/>
    </row>
    <row r="401" spans="1:8" ht="18.75" x14ac:dyDescent="0.25">
      <c r="A401" s="73" t="s">
        <v>213</v>
      </c>
      <c r="B401" s="83" t="s">
        <v>197</v>
      </c>
      <c r="C401" s="75" t="s">
        <v>999</v>
      </c>
      <c r="D401" s="76"/>
      <c r="E401" s="118"/>
      <c r="F401" s="118"/>
      <c r="G401" s="116"/>
      <c r="H401" s="117"/>
    </row>
    <row r="402" spans="1:8" ht="31.5" x14ac:dyDescent="0.25">
      <c r="A402" s="73" t="s">
        <v>853</v>
      </c>
      <c r="B402" s="83" t="s">
        <v>308</v>
      </c>
      <c r="C402" s="75" t="s">
        <v>999</v>
      </c>
      <c r="D402" s="76"/>
      <c r="E402" s="118"/>
      <c r="F402" s="118"/>
      <c r="G402" s="116"/>
      <c r="H402" s="117"/>
    </row>
    <row r="403" spans="1:8" ht="31.5" x14ac:dyDescent="0.25">
      <c r="A403" s="73" t="s">
        <v>854</v>
      </c>
      <c r="B403" s="83" t="s">
        <v>309</v>
      </c>
      <c r="C403" s="75" t="s">
        <v>999</v>
      </c>
      <c r="D403" s="76"/>
      <c r="E403" s="118"/>
      <c r="F403" s="118"/>
      <c r="G403" s="116"/>
      <c r="H403" s="117"/>
    </row>
    <row r="404" spans="1:8" ht="31.5" x14ac:dyDescent="0.25">
      <c r="A404" s="73" t="s">
        <v>855</v>
      </c>
      <c r="B404" s="83" t="s">
        <v>310</v>
      </c>
      <c r="C404" s="75" t="s">
        <v>999</v>
      </c>
      <c r="D404" s="76"/>
      <c r="E404" s="118"/>
      <c r="F404" s="118"/>
      <c r="G404" s="116"/>
      <c r="H404" s="117"/>
    </row>
    <row r="405" spans="1:8" ht="18.75" x14ac:dyDescent="0.25">
      <c r="A405" s="73" t="s">
        <v>214</v>
      </c>
      <c r="B405" s="83" t="s">
        <v>648</v>
      </c>
      <c r="C405" s="75" t="s">
        <v>999</v>
      </c>
      <c r="D405" s="76"/>
      <c r="E405" s="118"/>
      <c r="F405" s="118"/>
      <c r="G405" s="116"/>
      <c r="H405" s="117"/>
    </row>
    <row r="406" spans="1:8" ht="18.75" x14ac:dyDescent="0.25">
      <c r="A406" s="73" t="s">
        <v>215</v>
      </c>
      <c r="B406" s="83" t="s">
        <v>199</v>
      </c>
      <c r="C406" s="75" t="s">
        <v>999</v>
      </c>
      <c r="D406" s="76"/>
      <c r="E406" s="118"/>
      <c r="F406" s="118"/>
      <c r="G406" s="116"/>
      <c r="H406" s="117"/>
    </row>
    <row r="407" spans="1:8" ht="18.75" x14ac:dyDescent="0.25">
      <c r="A407" s="73" t="s">
        <v>216</v>
      </c>
      <c r="B407" s="83" t="s">
        <v>653</v>
      </c>
      <c r="C407" s="75" t="s">
        <v>999</v>
      </c>
      <c r="D407" s="76"/>
      <c r="E407" s="118"/>
      <c r="F407" s="118"/>
      <c r="G407" s="116"/>
      <c r="H407" s="117"/>
    </row>
    <row r="408" spans="1:8" ht="18.75" x14ac:dyDescent="0.25">
      <c r="A408" s="73" t="s">
        <v>217</v>
      </c>
      <c r="B408" s="83" t="s">
        <v>201</v>
      </c>
      <c r="C408" s="75" t="s">
        <v>999</v>
      </c>
      <c r="D408" s="76"/>
      <c r="E408" s="118"/>
      <c r="F408" s="118"/>
      <c r="G408" s="116"/>
      <c r="H408" s="117"/>
    </row>
    <row r="409" spans="1:8" ht="18.75" x14ac:dyDescent="0.25">
      <c r="A409" s="73" t="s">
        <v>218</v>
      </c>
      <c r="B409" s="83" t="s">
        <v>660</v>
      </c>
      <c r="C409" s="75" t="s">
        <v>999</v>
      </c>
      <c r="D409" s="76"/>
      <c r="E409" s="118"/>
      <c r="F409" s="118"/>
      <c r="G409" s="116"/>
      <c r="H409" s="117"/>
    </row>
    <row r="410" spans="1:8" ht="31.5" x14ac:dyDescent="0.25">
      <c r="A410" s="73" t="s">
        <v>219</v>
      </c>
      <c r="B410" s="83" t="s">
        <v>663</v>
      </c>
      <c r="C410" s="75" t="s">
        <v>999</v>
      </c>
      <c r="D410" s="76"/>
      <c r="E410" s="118"/>
      <c r="F410" s="118"/>
      <c r="G410" s="116"/>
      <c r="H410" s="117"/>
    </row>
    <row r="411" spans="1:8" ht="18.75" x14ac:dyDescent="0.25">
      <c r="A411" s="73" t="s">
        <v>220</v>
      </c>
      <c r="B411" s="84" t="s">
        <v>206</v>
      </c>
      <c r="C411" s="75" t="s">
        <v>999</v>
      </c>
      <c r="D411" s="76"/>
      <c r="E411" s="118"/>
      <c r="F411" s="118"/>
      <c r="G411" s="116"/>
      <c r="H411" s="117"/>
    </row>
    <row r="412" spans="1:8" ht="18.75" x14ac:dyDescent="0.25">
      <c r="A412" s="73" t="s">
        <v>221</v>
      </c>
      <c r="B412" s="119" t="s">
        <v>207</v>
      </c>
      <c r="C412" s="75" t="s">
        <v>999</v>
      </c>
      <c r="D412" s="76"/>
      <c r="E412" s="118"/>
      <c r="F412" s="118"/>
      <c r="G412" s="116"/>
      <c r="H412" s="117"/>
    </row>
    <row r="413" spans="1:8" ht="18.75" x14ac:dyDescent="0.25">
      <c r="A413" s="73" t="s">
        <v>222</v>
      </c>
      <c r="B413" s="81" t="s">
        <v>856</v>
      </c>
      <c r="C413" s="75" t="s">
        <v>999</v>
      </c>
      <c r="D413" s="76"/>
      <c r="E413" s="115"/>
      <c r="F413" s="115"/>
      <c r="G413" s="116"/>
      <c r="H413" s="117"/>
    </row>
    <row r="414" spans="1:8" ht="18.75" x14ac:dyDescent="0.25">
      <c r="A414" s="73" t="s">
        <v>223</v>
      </c>
      <c r="B414" s="81" t="s">
        <v>224</v>
      </c>
      <c r="C414" s="75" t="s">
        <v>999</v>
      </c>
      <c r="D414" s="76"/>
      <c r="E414" s="115"/>
      <c r="F414" s="115"/>
      <c r="G414" s="116"/>
      <c r="H414" s="117"/>
    </row>
    <row r="415" spans="1:8" ht="18.75" x14ac:dyDescent="0.25">
      <c r="A415" s="73" t="s">
        <v>225</v>
      </c>
      <c r="B415" s="83" t="s">
        <v>197</v>
      </c>
      <c r="C415" s="75" t="s">
        <v>999</v>
      </c>
      <c r="D415" s="76"/>
      <c r="E415" s="115"/>
      <c r="F415" s="115"/>
      <c r="G415" s="116"/>
      <c r="H415" s="117"/>
    </row>
    <row r="416" spans="1:8" ht="31.5" x14ac:dyDescent="0.25">
      <c r="A416" s="73" t="s">
        <v>857</v>
      </c>
      <c r="B416" s="83" t="s">
        <v>308</v>
      </c>
      <c r="C416" s="75" t="s">
        <v>999</v>
      </c>
      <c r="D416" s="76"/>
      <c r="E416" s="115"/>
      <c r="F416" s="115"/>
      <c r="G416" s="116"/>
      <c r="H416" s="117"/>
    </row>
    <row r="417" spans="1:10" ht="31.5" x14ac:dyDescent="0.25">
      <c r="A417" s="73" t="s">
        <v>858</v>
      </c>
      <c r="B417" s="83" t="s">
        <v>309</v>
      </c>
      <c r="C417" s="75" t="s">
        <v>999</v>
      </c>
      <c r="D417" s="76"/>
      <c r="E417" s="115"/>
      <c r="F417" s="115"/>
      <c r="G417" s="116"/>
      <c r="H417" s="117"/>
    </row>
    <row r="418" spans="1:10" ht="31.5" x14ac:dyDescent="0.25">
      <c r="A418" s="73" t="s">
        <v>859</v>
      </c>
      <c r="B418" s="83" t="s">
        <v>310</v>
      </c>
      <c r="C418" s="75" t="s">
        <v>999</v>
      </c>
      <c r="D418" s="76"/>
      <c r="E418" s="115"/>
      <c r="F418" s="115"/>
      <c r="G418" s="116"/>
      <c r="H418" s="117"/>
    </row>
    <row r="419" spans="1:10" ht="18.75" x14ac:dyDescent="0.25">
      <c r="A419" s="73" t="s">
        <v>226</v>
      </c>
      <c r="B419" s="83" t="s">
        <v>648</v>
      </c>
      <c r="C419" s="75" t="s">
        <v>999</v>
      </c>
      <c r="D419" s="76"/>
      <c r="E419" s="115"/>
      <c r="F419" s="115"/>
      <c r="G419" s="116"/>
      <c r="H419" s="117"/>
    </row>
    <row r="420" spans="1:10" ht="18.75" x14ac:dyDescent="0.25">
      <c r="A420" s="73" t="s">
        <v>227</v>
      </c>
      <c r="B420" s="83" t="s">
        <v>199</v>
      </c>
      <c r="C420" s="75" t="s">
        <v>999</v>
      </c>
      <c r="D420" s="76"/>
      <c r="E420" s="115"/>
      <c r="F420" s="115"/>
      <c r="G420" s="116"/>
      <c r="H420" s="117"/>
    </row>
    <row r="421" spans="1:10" ht="18.75" x14ac:dyDescent="0.25">
      <c r="A421" s="73" t="s">
        <v>228</v>
      </c>
      <c r="B421" s="83" t="s">
        <v>653</v>
      </c>
      <c r="C421" s="75" t="s">
        <v>999</v>
      </c>
      <c r="D421" s="76"/>
      <c r="E421" s="115"/>
      <c r="F421" s="115"/>
      <c r="G421" s="116"/>
      <c r="H421" s="117"/>
    </row>
    <row r="422" spans="1:10" ht="18.75" x14ac:dyDescent="0.25">
      <c r="A422" s="73" t="s">
        <v>229</v>
      </c>
      <c r="B422" s="83" t="s">
        <v>201</v>
      </c>
      <c r="C422" s="75" t="s">
        <v>999</v>
      </c>
      <c r="D422" s="76"/>
      <c r="E422" s="115"/>
      <c r="F422" s="115"/>
      <c r="G422" s="116"/>
      <c r="H422" s="117"/>
    </row>
    <row r="423" spans="1:10" ht="18.75" x14ac:dyDescent="0.25">
      <c r="A423" s="73" t="s">
        <v>230</v>
      </c>
      <c r="B423" s="83" t="s">
        <v>660</v>
      </c>
      <c r="C423" s="75" t="s">
        <v>999</v>
      </c>
      <c r="D423" s="76"/>
      <c r="E423" s="115"/>
      <c r="F423" s="115"/>
      <c r="G423" s="116"/>
      <c r="H423" s="117"/>
    </row>
    <row r="424" spans="1:10" ht="31.5" x14ac:dyDescent="0.25">
      <c r="A424" s="73" t="s">
        <v>231</v>
      </c>
      <c r="B424" s="83" t="s">
        <v>663</v>
      </c>
      <c r="C424" s="75" t="s">
        <v>999</v>
      </c>
      <c r="D424" s="76"/>
      <c r="E424" s="115"/>
      <c r="F424" s="115"/>
      <c r="G424" s="116"/>
      <c r="H424" s="117"/>
    </row>
    <row r="425" spans="1:10" ht="18.75" x14ac:dyDescent="0.25">
      <c r="A425" s="73" t="s">
        <v>232</v>
      </c>
      <c r="B425" s="119" t="s">
        <v>206</v>
      </c>
      <c r="C425" s="75" t="s">
        <v>999</v>
      </c>
      <c r="D425" s="76"/>
      <c r="E425" s="115"/>
      <c r="F425" s="115"/>
      <c r="G425" s="116"/>
      <c r="H425" s="117"/>
    </row>
    <row r="426" spans="1:10" ht="18.75" x14ac:dyDescent="0.25">
      <c r="A426" s="73" t="s">
        <v>233</v>
      </c>
      <c r="B426" s="119" t="s">
        <v>207</v>
      </c>
      <c r="C426" s="75" t="s">
        <v>999</v>
      </c>
      <c r="D426" s="76"/>
      <c r="E426" s="115"/>
      <c r="F426" s="115"/>
      <c r="G426" s="116"/>
      <c r="H426" s="117"/>
    </row>
    <row r="427" spans="1:10" ht="18.75" x14ac:dyDescent="0.25">
      <c r="A427" s="73" t="s">
        <v>234</v>
      </c>
      <c r="B427" s="82" t="s">
        <v>860</v>
      </c>
      <c r="C427" s="75" t="s">
        <v>999</v>
      </c>
      <c r="D427" s="76"/>
      <c r="E427" s="115"/>
      <c r="F427" s="115"/>
      <c r="G427" s="120"/>
      <c r="H427" s="117"/>
    </row>
    <row r="428" spans="1:10" ht="18.75" x14ac:dyDescent="0.25">
      <c r="A428" s="73" t="s">
        <v>235</v>
      </c>
      <c r="B428" s="82" t="s">
        <v>861</v>
      </c>
      <c r="C428" s="75" t="s">
        <v>999</v>
      </c>
      <c r="D428" s="76"/>
      <c r="E428" s="115"/>
      <c r="F428" s="115"/>
      <c r="G428" s="116"/>
      <c r="H428" s="117"/>
    </row>
    <row r="429" spans="1:10" ht="18.75" x14ac:dyDescent="0.3">
      <c r="A429" s="73" t="s">
        <v>236</v>
      </c>
      <c r="B429" s="81" t="s">
        <v>862</v>
      </c>
      <c r="C429" s="75" t="s">
        <v>999</v>
      </c>
      <c r="D429" s="76"/>
      <c r="E429" s="115"/>
      <c r="F429" s="115"/>
      <c r="G429" s="116"/>
      <c r="H429" s="117"/>
      <c r="I429" s="121"/>
      <c r="J429" s="122"/>
    </row>
    <row r="430" spans="1:10" ht="18.75" x14ac:dyDescent="0.25">
      <c r="A430" s="73" t="s">
        <v>237</v>
      </c>
      <c r="B430" s="81" t="s">
        <v>238</v>
      </c>
      <c r="C430" s="75" t="s">
        <v>999</v>
      </c>
      <c r="D430" s="76"/>
      <c r="E430" s="115"/>
      <c r="F430" s="115"/>
      <c r="G430" s="116"/>
      <c r="H430" s="117"/>
      <c r="I430" s="123"/>
    </row>
    <row r="431" spans="1:10" ht="18.75" x14ac:dyDescent="0.25">
      <c r="A431" s="73" t="s">
        <v>239</v>
      </c>
      <c r="B431" s="114" t="s">
        <v>240</v>
      </c>
      <c r="C431" s="75" t="s">
        <v>999</v>
      </c>
      <c r="D431" s="76"/>
      <c r="E431" s="115"/>
      <c r="F431" s="115"/>
      <c r="G431" s="116"/>
      <c r="H431" s="117"/>
    </row>
    <row r="432" spans="1:10" ht="18.75" x14ac:dyDescent="0.25">
      <c r="A432" s="73" t="s">
        <v>241</v>
      </c>
      <c r="B432" s="82" t="s">
        <v>242</v>
      </c>
      <c r="C432" s="75" t="s">
        <v>999</v>
      </c>
      <c r="D432" s="76"/>
      <c r="E432" s="115"/>
      <c r="F432" s="115"/>
      <c r="G432" s="116"/>
      <c r="H432" s="117"/>
    </row>
    <row r="433" spans="1:8" ht="18.75" x14ac:dyDescent="0.25">
      <c r="A433" s="73" t="s">
        <v>243</v>
      </c>
      <c r="B433" s="82" t="s">
        <v>244</v>
      </c>
      <c r="C433" s="75" t="s">
        <v>999</v>
      </c>
      <c r="D433" s="76"/>
      <c r="E433" s="115"/>
      <c r="F433" s="115"/>
      <c r="G433" s="116"/>
      <c r="H433" s="117"/>
    </row>
    <row r="434" spans="1:8" ht="18.75" x14ac:dyDescent="0.25">
      <c r="A434" s="73" t="s">
        <v>245</v>
      </c>
      <c r="B434" s="82" t="s">
        <v>863</v>
      </c>
      <c r="C434" s="75" t="s">
        <v>999</v>
      </c>
      <c r="D434" s="76"/>
      <c r="E434" s="115"/>
      <c r="F434" s="115"/>
      <c r="G434" s="116"/>
      <c r="H434" s="117"/>
    </row>
    <row r="435" spans="1:8" ht="18.75" x14ac:dyDescent="0.25">
      <c r="A435" s="73" t="s">
        <v>246</v>
      </c>
      <c r="B435" s="82" t="s">
        <v>247</v>
      </c>
      <c r="C435" s="75" t="s">
        <v>999</v>
      </c>
      <c r="D435" s="76"/>
      <c r="E435" s="115"/>
      <c r="F435" s="115"/>
      <c r="G435" s="116"/>
      <c r="H435" s="117"/>
    </row>
    <row r="436" spans="1:8" ht="18.75" x14ac:dyDescent="0.25">
      <c r="A436" s="73" t="s">
        <v>248</v>
      </c>
      <c r="B436" s="82" t="s">
        <v>249</v>
      </c>
      <c r="C436" s="75" t="s">
        <v>999</v>
      </c>
      <c r="D436" s="76"/>
      <c r="E436" s="115"/>
      <c r="F436" s="115"/>
      <c r="G436" s="116"/>
      <c r="H436" s="117"/>
    </row>
    <row r="437" spans="1:8" ht="18.75" x14ac:dyDescent="0.25">
      <c r="A437" s="73" t="s">
        <v>250</v>
      </c>
      <c r="B437" s="81" t="s">
        <v>251</v>
      </c>
      <c r="C437" s="75" t="s">
        <v>999</v>
      </c>
      <c r="D437" s="76"/>
      <c r="E437" s="115"/>
      <c r="F437" s="115"/>
      <c r="G437" s="116"/>
      <c r="H437" s="117"/>
    </row>
    <row r="438" spans="1:8" ht="31.5" x14ac:dyDescent="0.25">
      <c r="A438" s="73" t="s">
        <v>252</v>
      </c>
      <c r="B438" s="83" t="s">
        <v>253</v>
      </c>
      <c r="C438" s="75" t="s">
        <v>999</v>
      </c>
      <c r="D438" s="76"/>
      <c r="E438" s="124"/>
      <c r="F438" s="124"/>
      <c r="G438" s="116"/>
      <c r="H438" s="117"/>
    </row>
    <row r="439" spans="1:8" ht="18.75" x14ac:dyDescent="0.25">
      <c r="A439" s="73" t="s">
        <v>254</v>
      </c>
      <c r="B439" s="81" t="s">
        <v>255</v>
      </c>
      <c r="C439" s="75" t="s">
        <v>999</v>
      </c>
      <c r="D439" s="76"/>
      <c r="E439" s="124"/>
      <c r="F439" s="124"/>
      <c r="G439" s="116"/>
      <c r="H439" s="117"/>
    </row>
    <row r="440" spans="1:8" ht="31.5" x14ac:dyDescent="0.25">
      <c r="A440" s="73" t="s">
        <v>256</v>
      </c>
      <c r="B440" s="83" t="s">
        <v>257</v>
      </c>
      <c r="C440" s="75" t="s">
        <v>999</v>
      </c>
      <c r="D440" s="76"/>
      <c r="E440" s="124"/>
      <c r="F440" s="124"/>
      <c r="G440" s="116"/>
      <c r="H440" s="117"/>
    </row>
    <row r="441" spans="1:8" ht="18.75" x14ac:dyDescent="0.25">
      <c r="A441" s="73" t="s">
        <v>258</v>
      </c>
      <c r="B441" s="82" t="s">
        <v>259</v>
      </c>
      <c r="C441" s="75" t="s">
        <v>999</v>
      </c>
      <c r="D441" s="76"/>
      <c r="E441" s="115"/>
      <c r="F441" s="115"/>
      <c r="G441" s="116"/>
      <c r="H441" s="117"/>
    </row>
    <row r="442" spans="1:8" ht="19.5" thickBot="1" x14ac:dyDescent="0.3">
      <c r="A442" s="85" t="s">
        <v>260</v>
      </c>
      <c r="B442" s="125" t="s">
        <v>261</v>
      </c>
      <c r="C442" s="87" t="s">
        <v>999</v>
      </c>
      <c r="D442" s="88"/>
      <c r="E442" s="126"/>
      <c r="F442" s="126"/>
      <c r="G442" s="127"/>
      <c r="H442" s="128"/>
    </row>
    <row r="443" spans="1:8" x14ac:dyDescent="0.25">
      <c r="A443" s="67" t="s">
        <v>385</v>
      </c>
      <c r="B443" s="68" t="s">
        <v>378</v>
      </c>
      <c r="C443" s="129" t="s">
        <v>476</v>
      </c>
      <c r="D443" s="130"/>
      <c r="E443" s="131"/>
      <c r="F443" s="131"/>
      <c r="G443" s="132"/>
      <c r="H443" s="133"/>
    </row>
    <row r="444" spans="1:8" ht="47.25" x14ac:dyDescent="0.25">
      <c r="A444" s="134" t="s">
        <v>864</v>
      </c>
      <c r="B444" s="82" t="s">
        <v>865</v>
      </c>
      <c r="C444" s="87" t="s">
        <v>999</v>
      </c>
      <c r="D444" s="88"/>
      <c r="E444" s="135"/>
      <c r="F444" s="135"/>
      <c r="G444" s="136"/>
      <c r="H444" s="137"/>
    </row>
    <row r="445" spans="1:8" x14ac:dyDescent="0.25">
      <c r="A445" s="134" t="s">
        <v>388</v>
      </c>
      <c r="B445" s="81" t="s">
        <v>866</v>
      </c>
      <c r="C445" s="75" t="s">
        <v>999</v>
      </c>
      <c r="D445" s="76"/>
      <c r="E445" s="135"/>
      <c r="F445" s="135"/>
      <c r="G445" s="136"/>
      <c r="H445" s="137"/>
    </row>
    <row r="446" spans="1:8" ht="31.5" x14ac:dyDescent="0.25">
      <c r="A446" s="134" t="s">
        <v>389</v>
      </c>
      <c r="B446" s="81" t="s">
        <v>867</v>
      </c>
      <c r="C446" s="87" t="s">
        <v>999</v>
      </c>
      <c r="D446" s="88"/>
      <c r="E446" s="135"/>
      <c r="F446" s="135"/>
      <c r="G446" s="136"/>
      <c r="H446" s="137"/>
    </row>
    <row r="447" spans="1:8" x14ac:dyDescent="0.25">
      <c r="A447" s="134" t="s">
        <v>390</v>
      </c>
      <c r="B447" s="81" t="s">
        <v>868</v>
      </c>
      <c r="C447" s="87" t="s">
        <v>999</v>
      </c>
      <c r="D447" s="88"/>
      <c r="E447" s="135"/>
      <c r="F447" s="135"/>
      <c r="G447" s="136"/>
      <c r="H447" s="137"/>
    </row>
    <row r="448" spans="1:8" ht="31.5" x14ac:dyDescent="0.25">
      <c r="A448" s="134" t="s">
        <v>391</v>
      </c>
      <c r="B448" s="82" t="s">
        <v>869</v>
      </c>
      <c r="C448" s="105" t="s">
        <v>476</v>
      </c>
      <c r="D448" s="138"/>
      <c r="E448" s="135"/>
      <c r="F448" s="135"/>
      <c r="G448" s="136"/>
      <c r="H448" s="137"/>
    </row>
    <row r="449" spans="1:8" x14ac:dyDescent="0.25">
      <c r="A449" s="134" t="s">
        <v>870</v>
      </c>
      <c r="B449" s="81" t="s">
        <v>871</v>
      </c>
      <c r="C449" s="87" t="s">
        <v>999</v>
      </c>
      <c r="D449" s="88"/>
      <c r="E449" s="135"/>
      <c r="F449" s="135"/>
      <c r="G449" s="136"/>
      <c r="H449" s="137"/>
    </row>
    <row r="450" spans="1:8" x14ac:dyDescent="0.25">
      <c r="A450" s="134" t="s">
        <v>872</v>
      </c>
      <c r="B450" s="81" t="s">
        <v>873</v>
      </c>
      <c r="C450" s="87" t="s">
        <v>999</v>
      </c>
      <c r="D450" s="88"/>
      <c r="E450" s="135"/>
      <c r="F450" s="135"/>
      <c r="G450" s="136"/>
      <c r="H450" s="137"/>
    </row>
    <row r="451" spans="1:8" ht="16.5" thickBot="1" x14ac:dyDescent="0.3">
      <c r="A451" s="139" t="s">
        <v>874</v>
      </c>
      <c r="B451" s="140" t="s">
        <v>875</v>
      </c>
      <c r="C451" s="92" t="s">
        <v>999</v>
      </c>
      <c r="D451" s="93"/>
      <c r="E451" s="141"/>
      <c r="F451" s="141"/>
      <c r="G451" s="142"/>
      <c r="H451" s="143"/>
    </row>
    <row r="452" spans="1:8" x14ac:dyDescent="0.25">
      <c r="A452" s="144"/>
      <c r="B452" s="145"/>
      <c r="C452" s="146"/>
      <c r="D452" s="146"/>
      <c r="E452" s="147"/>
      <c r="F452" s="147"/>
      <c r="G452" s="148"/>
      <c r="H452" s="148"/>
    </row>
    <row r="453" spans="1:8" x14ac:dyDescent="0.25">
      <c r="A453" s="144"/>
      <c r="B453" s="145"/>
      <c r="C453" s="146"/>
      <c r="D453" s="146"/>
      <c r="E453" s="147"/>
      <c r="F453" s="147"/>
      <c r="G453" s="148"/>
      <c r="H453" s="148"/>
    </row>
    <row r="454" spans="1:8" x14ac:dyDescent="0.25">
      <c r="A454" s="254" t="s">
        <v>876</v>
      </c>
      <c r="B454" s="145"/>
      <c r="C454" s="146"/>
      <c r="D454" s="146"/>
      <c r="E454" s="147"/>
      <c r="F454" s="147"/>
      <c r="G454" s="148"/>
      <c r="H454" s="148"/>
    </row>
    <row r="455" spans="1:8" x14ac:dyDescent="0.25">
      <c r="A455" s="511" t="s">
        <v>877</v>
      </c>
      <c r="B455" s="511"/>
      <c r="C455" s="511"/>
      <c r="D455" s="511"/>
      <c r="E455" s="511"/>
      <c r="F455" s="511"/>
      <c r="G455" s="511"/>
      <c r="H455" s="511"/>
    </row>
    <row r="456" spans="1:8" x14ac:dyDescent="0.25">
      <c r="A456" s="511" t="s">
        <v>878</v>
      </c>
      <c r="B456" s="511"/>
      <c r="C456" s="511"/>
      <c r="D456" s="511"/>
      <c r="E456" s="511"/>
      <c r="F456" s="511"/>
      <c r="G456" s="511"/>
      <c r="H456" s="511"/>
    </row>
    <row r="457" spans="1:8" x14ac:dyDescent="0.25">
      <c r="A457" s="511" t="s">
        <v>879</v>
      </c>
      <c r="B457" s="511"/>
      <c r="C457" s="511"/>
      <c r="D457" s="511"/>
      <c r="E457" s="511"/>
      <c r="F457" s="511"/>
      <c r="G457" s="511"/>
      <c r="H457" s="511"/>
    </row>
    <row r="458" spans="1:8" ht="26.25" customHeight="1" x14ac:dyDescent="0.25">
      <c r="A458" s="521" t="s">
        <v>880</v>
      </c>
      <c r="B458" s="521"/>
      <c r="C458" s="521"/>
      <c r="D458" s="521"/>
      <c r="E458" s="521"/>
      <c r="F458" s="521"/>
      <c r="G458" s="521"/>
      <c r="H458" s="521"/>
    </row>
    <row r="459" spans="1:8" x14ac:dyDescent="0.25">
      <c r="A459" s="503" t="s">
        <v>881</v>
      </c>
      <c r="B459" s="503"/>
      <c r="C459" s="503"/>
      <c r="D459" s="503"/>
      <c r="E459" s="503"/>
      <c r="F459" s="503"/>
      <c r="G459" s="503"/>
      <c r="H459" s="50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21</vt:i4>
      </vt:variant>
    </vt:vector>
  </HeadingPairs>
  <TitlesOfParts>
    <vt:vector size="4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'20квФп'!Заголовки_для_печати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'20квФп'!Область_печати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Копач Жанна Леонидовна</cp:lastModifiedBy>
  <cp:lastPrinted>2018-08-13T07:29:02Z</cp:lastPrinted>
  <dcterms:created xsi:type="dcterms:W3CDTF">2009-07-27T10:10:26Z</dcterms:created>
  <dcterms:modified xsi:type="dcterms:W3CDTF">2020-05-13T06:05:29Z</dcterms:modified>
</cp:coreProperties>
</file>