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6 год\Отчет 3 квартал 2016\Раскрытие п.11_ж1_3 кв.2016\"/>
    </mc:Choice>
  </mc:AlternateContent>
  <bookViews>
    <workbookView xWindow="19185" yWindow="-15" windowWidth="4800" windowHeight="12585" tabRatio="734"/>
  </bookViews>
  <sheets>
    <sheet name="Прил._13 этапы работ" sheetId="117" r:id="rId1"/>
    <sheet name="Прил.18_техн.состояние" sheetId="116" r:id="rId2"/>
  </sheets>
  <externalReferences>
    <externalReference r:id="rId3"/>
    <externalReference r:id="rId4"/>
  </externalReferences>
  <definedNames>
    <definedName name="_1Модуль12_.theHide">#N/A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xlnm._FilterDatabase" localSheetId="1" hidden="1">Прил.18_техн.состояние!$A$21:$T$201</definedName>
    <definedName name="add1_el_d9">#N/A</definedName>
    <definedName name="add2_el_d9">#N/A</definedName>
    <definedName name="cc" localSheetId="1">[0]!add1_el_d9</definedName>
    <definedName name="cc">[0]!add1_el_d9</definedName>
    <definedName name="clik1">#N/A</definedName>
    <definedName name="clik2">#N/A</definedName>
    <definedName name="CompOt">#N/A</definedName>
    <definedName name="CompRas">#N/A</definedName>
    <definedName name="del_el_d9">#N/A</definedName>
    <definedName name="del_el2">#N/A</definedName>
    <definedName name="del_sp2">#N/A</definedName>
    <definedName name="dialog10_no">#N/A</definedName>
    <definedName name="dialog10_yes">#N/A</definedName>
    <definedName name="dialog11_1_no">#N/A</definedName>
    <definedName name="dialog11_1_yes">#N/A</definedName>
    <definedName name="dialog8_no">#N/A</definedName>
    <definedName name="dialog8_yes">#N/A</definedName>
    <definedName name="ew">#N/A</definedName>
    <definedName name="f_txt_no2">#N/A</definedName>
    <definedName name="fg">#N/A</definedName>
    <definedName name="Irtysh">[1]иртышская!$A$5:$G$42</definedName>
    <definedName name="k">#N/A</definedName>
    <definedName name="KTP" localSheetId="1">'[2]5'!#REF!</definedName>
    <definedName name="KTP">'[2]5'!#REF!</definedName>
    <definedName name="kW_а_ген1" localSheetId="1">#REF!</definedName>
    <definedName name="kW_а_ген1">#REF!</definedName>
    <definedName name="kW_а_ген3" localSheetId="1">#REF!</definedName>
    <definedName name="kW_а_ген3">#REF!</definedName>
    <definedName name="line" localSheetId="1">'[2]5'!#REF!</definedName>
    <definedName name="line">'[2]5'!#REF!</definedName>
    <definedName name="maket8145">#N/A</definedName>
    <definedName name="n">#N/A</definedName>
    <definedName name="obnyl_no">#N/A</definedName>
    <definedName name="opr_sp_dnr">#N/A</definedName>
    <definedName name="poisk">#N/A</definedName>
    <definedName name="Razd1Start" localSheetId="1">#REF!</definedName>
    <definedName name="Razd1Start">#REF!</definedName>
    <definedName name="Razd2End" localSheetId="1">#REF!</definedName>
    <definedName name="Razd2End">#REF!</definedName>
    <definedName name="Razd2Start" localSheetId="1">#REF!</definedName>
    <definedName name="Razd2Start">#REF!</definedName>
    <definedName name="Razd3Start" localSheetId="1">#REF!</definedName>
    <definedName name="Razd3Start">#REF!</definedName>
    <definedName name="Razd4End" localSheetId="1">#REF!</definedName>
    <definedName name="Razd4End">#REF!</definedName>
    <definedName name="Razd4Start" localSheetId="1">#REF!</definedName>
    <definedName name="Razd4Start">#REF!</definedName>
    <definedName name="Razd5End" localSheetId="1">#REF!</definedName>
    <definedName name="Razd5End">#REF!</definedName>
    <definedName name="Razd5Start" localSheetId="1">#REF!</definedName>
    <definedName name="Razd5Start">#REF!</definedName>
    <definedName name="Razd6End" localSheetId="1">#REF!</definedName>
    <definedName name="Razd6End">#REF!</definedName>
    <definedName name="Razd6Start" localSheetId="1">#REF!</definedName>
    <definedName name="Razd6Start">#REF!</definedName>
    <definedName name="Razd7End" localSheetId="1">#REF!</definedName>
    <definedName name="Razd7End">#REF!</definedName>
    <definedName name="Razd7Start" localSheetId="1">#REF!</definedName>
    <definedName name="Razd7Start">#REF!</definedName>
    <definedName name="redak_el_d9">#N/A</definedName>
    <definedName name="sbros_all1">#N/A</definedName>
    <definedName name="sbros_all2">#N/A</definedName>
    <definedName name="sp_add">#N/A</definedName>
    <definedName name="sp_change">#N/A</definedName>
    <definedName name="sp_zam">#N/A</definedName>
    <definedName name="t2.9.">#N/A</definedName>
    <definedName name="t2.9.2">#N/A</definedName>
    <definedName name="t2.9.2.">#N/A</definedName>
    <definedName name="tavrich">[1]таврическая!$A$4:$G$31</definedName>
    <definedName name="tek_formula_yes">#N/A</definedName>
    <definedName name="theClose">#N/A</definedName>
    <definedName name="theHide">#N/A</definedName>
    <definedName name="theHide1" localSheetId="1">[0]!_1Модуль12_.theHide</definedName>
    <definedName name="theHide1">[0]!_1Модуль12_.theHide</definedName>
    <definedName name="theShow">#N/A</definedName>
    <definedName name="vid_all1">#N/A</definedName>
    <definedName name="vid_all2">#N/A</definedName>
    <definedName name="videl_list">#N/A</definedName>
    <definedName name="аа" localSheetId="1">'[2]5'!#REF!</definedName>
    <definedName name="аа">'[2]5'!#REF!</definedName>
    <definedName name="аааа">#N/A</definedName>
    <definedName name="абон.пл">#N/A</definedName>
    <definedName name="авт">#N/A</definedName>
    <definedName name="аропрпщ" localSheetId="1">'[2]5'!#REF!</definedName>
    <definedName name="аропрпщ">'[2]5'!#REF!</definedName>
    <definedName name="в23ё">#N/A</definedName>
    <definedName name="вв">#N/A</definedName>
    <definedName name="дд">#N/A</definedName>
    <definedName name="й">#N/A</definedName>
    <definedName name="йй">#N/A</definedName>
    <definedName name="ке">#N/A</definedName>
    <definedName name="ктр" localSheetId="1">'[2]5'!#REF!</definedName>
    <definedName name="ктр">'[2]5'!#REF!</definedName>
    <definedName name="лл">#N/A</definedName>
    <definedName name="ло">#N/A</definedName>
    <definedName name="м" localSheetId="1">[0]!add2_el_d9</definedName>
    <definedName name="м">[0]!add2_el_d9</definedName>
    <definedName name="Модуль12.theHide">#N/A</definedName>
    <definedName name="Модуль9.theHide">#N/A</definedName>
    <definedName name="мым">#N/A</definedName>
    <definedName name="н">#N/A</definedName>
    <definedName name="нцу">#N/A</definedName>
    <definedName name="о_166" localSheetId="1">#REF!</definedName>
    <definedName name="о_166">#REF!</definedName>
    <definedName name="о_167" localSheetId="1">#REF!</definedName>
    <definedName name="о_167">#REF!</definedName>
    <definedName name="о_168" localSheetId="1">#REF!</definedName>
    <definedName name="о_168">#REF!</definedName>
    <definedName name="о_170" localSheetId="1">#REF!</definedName>
    <definedName name="о_170">#REF!</definedName>
    <definedName name="о_171" localSheetId="1">#REF!</definedName>
    <definedName name="о_171">#REF!</definedName>
    <definedName name="о_224" localSheetId="1">#REF!</definedName>
    <definedName name="о_224">#REF!</definedName>
    <definedName name="о_225" localSheetId="1">#REF!</definedName>
    <definedName name="о_225">#REF!</definedName>
    <definedName name="о_235" localSheetId="1">#REF!</definedName>
    <definedName name="о_235">#REF!</definedName>
    <definedName name="о_236" localSheetId="1">#REF!</definedName>
    <definedName name="о_236">#REF!</definedName>
    <definedName name="о_249" localSheetId="1">#REF!</definedName>
    <definedName name="о_249">#REF!</definedName>
    <definedName name="о_250" localSheetId="1">#REF!</definedName>
    <definedName name="о_250">#REF!</definedName>
    <definedName name="о_251" localSheetId="1">#REF!</definedName>
    <definedName name="о_251">#REF!</definedName>
    <definedName name="о_252" localSheetId="1">#REF!</definedName>
    <definedName name="о_252">#REF!</definedName>
    <definedName name="о_531" localSheetId="1">#REF!</definedName>
    <definedName name="о_531">#REF!</definedName>
    <definedName name="о_532" localSheetId="1">#REF!</definedName>
    <definedName name="о_532">#REF!</definedName>
    <definedName name="о_533" localSheetId="1">#REF!</definedName>
    <definedName name="о_533">#REF!</definedName>
    <definedName name="о_553" localSheetId="1">#REF!</definedName>
    <definedName name="о_553">#REF!</definedName>
    <definedName name="о_555i" localSheetId="1">#REF!</definedName>
    <definedName name="о_555i">#REF!</definedName>
    <definedName name="о_556">[1]таврическая!$G$7</definedName>
    <definedName name="о_557">[1]таврическая!$G$9</definedName>
    <definedName name="о_мв10ат1i" localSheetId="1">#REF!</definedName>
    <definedName name="о_мв10ат1i">#REF!</definedName>
    <definedName name="о_мв10ат2i" localSheetId="1">#REF!</definedName>
    <definedName name="о_мв10ат2i">#REF!</definedName>
    <definedName name="о_шсов220">[1]иртышская!$G$18</definedName>
    <definedName name="Обнуление_818">#N/A</definedName>
    <definedName name="одо">#N/A</definedName>
    <definedName name="октябрь">#N/A</definedName>
    <definedName name="п_165" localSheetId="1">#REF!</definedName>
    <definedName name="п_165">#REF!</definedName>
    <definedName name="п_166" localSheetId="1">#REF!</definedName>
    <definedName name="п_166">#REF!</definedName>
    <definedName name="п_167" localSheetId="1">#REF!</definedName>
    <definedName name="п_167">#REF!</definedName>
    <definedName name="п_168" localSheetId="1">#REF!</definedName>
    <definedName name="п_168">#REF!</definedName>
    <definedName name="п_170" localSheetId="1">#REF!</definedName>
    <definedName name="п_170">#REF!</definedName>
    <definedName name="п_171" localSheetId="1">#REF!</definedName>
    <definedName name="п_171">#REF!</definedName>
    <definedName name="п_224" localSheetId="1">#REF!</definedName>
    <definedName name="п_224">#REF!</definedName>
    <definedName name="п_225" localSheetId="1">#REF!</definedName>
    <definedName name="п_225">#REF!</definedName>
    <definedName name="п_235" localSheetId="1">#REF!</definedName>
    <definedName name="п_235">#REF!</definedName>
    <definedName name="п_236" localSheetId="1">#REF!</definedName>
    <definedName name="п_236">#REF!</definedName>
    <definedName name="п_249" localSheetId="1">#REF!</definedName>
    <definedName name="п_249">#REF!</definedName>
    <definedName name="п_250" localSheetId="1">#REF!</definedName>
    <definedName name="п_250">#REF!</definedName>
    <definedName name="п_251" localSheetId="1">#REF!</definedName>
    <definedName name="п_251">#REF!</definedName>
    <definedName name="п_252" localSheetId="1">#REF!</definedName>
    <definedName name="п_252">#REF!</definedName>
    <definedName name="п_531" localSheetId="1">#REF!</definedName>
    <definedName name="п_531">#REF!</definedName>
    <definedName name="п_532" localSheetId="1">#REF!</definedName>
    <definedName name="п_532">#REF!</definedName>
    <definedName name="п_533" localSheetId="1">#REF!</definedName>
    <definedName name="п_533">#REF!</definedName>
    <definedName name="п_553" localSheetId="1">#REF!</definedName>
    <definedName name="п_553">#REF!</definedName>
    <definedName name="п_555i" localSheetId="1">#REF!</definedName>
    <definedName name="п_555i">#REF!</definedName>
    <definedName name="п_556">[1]таврическая!$G$6</definedName>
    <definedName name="п_557">[1]таврическая!$G$8</definedName>
    <definedName name="п_в15ат1" localSheetId="1">#REF!</definedName>
    <definedName name="п_в15ат1">#REF!</definedName>
    <definedName name="п_в15ат2" localSheetId="1">#REF!</definedName>
    <definedName name="п_в15ат2">#REF!</definedName>
    <definedName name="п_мв10ат1i" localSheetId="1">#REF!</definedName>
    <definedName name="п_мв10ат1i">#REF!</definedName>
    <definedName name="п_мв10ат2i" localSheetId="1">#REF!</definedName>
    <definedName name="п_мв10ат2i">#REF!</definedName>
    <definedName name="п_ф6" localSheetId="1">#REF!</definedName>
    <definedName name="п_ф6">#REF!</definedName>
    <definedName name="п_ф9" localSheetId="1">#REF!</definedName>
    <definedName name="п_ф9">#REF!</definedName>
    <definedName name="п_шсов220">[1]иртышская!$G$17</definedName>
    <definedName name="план">#N/A</definedName>
    <definedName name="пол" localSheetId="1">'[2]5'!#REF!</definedName>
    <definedName name="пол">'[2]5'!#REF!</definedName>
    <definedName name="Потери" localSheetId="1">#REF!</definedName>
    <definedName name="Потери">#REF!</definedName>
    <definedName name="Потери110" localSheetId="1">#REF!</definedName>
    <definedName name="Потери110">#REF!</definedName>
    <definedName name="Потери6" localSheetId="1">#REF!</definedName>
    <definedName name="Потери6">#REF!</definedName>
    <definedName name="ПотериРУ" localSheetId="1">#REF!</definedName>
    <definedName name="ПотериРУ">#REF!</definedName>
    <definedName name="ПотериТР" localSheetId="1">#REF!</definedName>
    <definedName name="ПотериТР">#REF!</definedName>
    <definedName name="ПотериТРСН" localSheetId="1">#REF!</definedName>
    <definedName name="ПотериТРСН">#REF!</definedName>
    <definedName name="про">#N/A</definedName>
    <definedName name="пром.">#N/A</definedName>
    <definedName name="проч">#N/A</definedName>
    <definedName name="проч.расх">#N/A</definedName>
    <definedName name="рао">#N/A</definedName>
    <definedName name="расх">#N/A</definedName>
    <definedName name="РГРЭС">#N/A</definedName>
    <definedName name="рем">#N/A</definedName>
    <definedName name="рол">#N/A</definedName>
    <definedName name="с">#N/A</definedName>
    <definedName name="сель">#N/A</definedName>
    <definedName name="сельск.хоз">#N/A</definedName>
    <definedName name="СН_З" localSheetId="1">#REF!</definedName>
    <definedName name="СН_З">#REF!</definedName>
    <definedName name="СН_И" localSheetId="1">#REF!</definedName>
    <definedName name="СН_И">#REF!</definedName>
    <definedName name="СН_С" localSheetId="1">#REF!</definedName>
    <definedName name="СН_С">#REF!</definedName>
    <definedName name="сс">#N/A</definedName>
    <definedName name="сс22" localSheetId="1">[0]!sp_zam</definedName>
    <definedName name="сс22">[0]!sp_zam</definedName>
    <definedName name="сссс">#N/A</definedName>
    <definedName name="ссы">#N/A</definedName>
    <definedName name="т2.3.10">#N/A</definedName>
    <definedName name="тов">#N/A</definedName>
    <definedName name="три">#N/A</definedName>
    <definedName name="ттт">#N/A</definedName>
    <definedName name="у">#N/A</definedName>
    <definedName name="февраль" localSheetId="1">'[2]5'!#REF!</definedName>
    <definedName name="февраль">'[2]5'!#REF!</definedName>
    <definedName name="ц">#N/A</definedName>
    <definedName name="цу">#N/A</definedName>
    <definedName name="чсмчсм">#N/A</definedName>
    <definedName name="ыв">#N/A</definedName>
    <definedName name="ываыв">#N/A</definedName>
    <definedName name="ывы">#N/A</definedName>
    <definedName name="ыыыы">#N/A</definedName>
  </definedNames>
  <calcPr calcId="152511"/>
</workbook>
</file>

<file path=xl/calcChain.xml><?xml version="1.0" encoding="utf-8"?>
<calcChain xmlns="http://schemas.openxmlformats.org/spreadsheetml/2006/main">
  <c r="B20" i="117" l="1"/>
  <c r="C20" i="117"/>
  <c r="D20" i="117"/>
  <c r="E20" i="117"/>
  <c r="F20" i="117" s="1"/>
  <c r="G20" i="117" s="1"/>
  <c r="H20" i="117" s="1"/>
  <c r="I20" i="117" s="1"/>
  <c r="J20" i="117" s="1"/>
  <c r="K20" i="117" s="1"/>
  <c r="L20" i="117" s="1"/>
  <c r="M20" i="117" s="1"/>
  <c r="N20" i="117" s="1"/>
  <c r="O20" i="117" s="1"/>
  <c r="P20" i="117" s="1"/>
  <c r="Q20" i="117"/>
  <c r="R20" i="117" s="1"/>
  <c r="S20" i="117" s="1"/>
  <c r="T20" i="117" s="1"/>
  <c r="U20" i="117" s="1"/>
  <c r="V20" i="117" s="1"/>
  <c r="W20" i="117" s="1"/>
  <c r="E21" i="117"/>
  <c r="E23" i="117"/>
  <c r="E22" i="117" s="1"/>
  <c r="F23" i="117"/>
  <c r="G23" i="117"/>
  <c r="H23" i="117"/>
  <c r="H22" i="117" s="1"/>
  <c r="J23" i="117"/>
  <c r="K23" i="117"/>
  <c r="L23" i="117"/>
  <c r="L22" i="117" s="1"/>
  <c r="L21" i="117" s="1"/>
  <c r="M23" i="117"/>
  <c r="M22" i="117" s="1"/>
  <c r="M21" i="117" s="1"/>
  <c r="T23" i="117"/>
  <c r="T22" i="117" s="1"/>
  <c r="T21" i="117" s="1"/>
  <c r="U23" i="117"/>
  <c r="U22" i="117" s="1"/>
  <c r="U21" i="117" s="1"/>
  <c r="V23" i="117"/>
  <c r="W23" i="117"/>
  <c r="D24" i="117"/>
  <c r="I24" i="117"/>
  <c r="O24" i="117"/>
  <c r="P24" i="117"/>
  <c r="Q24" i="117"/>
  <c r="R24" i="117"/>
  <c r="R23" i="117" s="1"/>
  <c r="S24" i="117"/>
  <c r="S23" i="117" s="1"/>
  <c r="D25" i="117"/>
  <c r="I25" i="117"/>
  <c r="O25" i="117"/>
  <c r="N25" i="117" s="1"/>
  <c r="P25" i="117"/>
  <c r="Q25" i="117"/>
  <c r="R25" i="117"/>
  <c r="S25" i="117"/>
  <c r="D26" i="117"/>
  <c r="I26" i="117"/>
  <c r="O26" i="117"/>
  <c r="P26" i="117"/>
  <c r="Q26" i="117"/>
  <c r="R26" i="117"/>
  <c r="S26" i="117"/>
  <c r="D27" i="117"/>
  <c r="I27" i="117"/>
  <c r="O27" i="117"/>
  <c r="P27" i="117"/>
  <c r="Q27" i="117"/>
  <c r="R27" i="117"/>
  <c r="S27" i="117"/>
  <c r="D28" i="117"/>
  <c r="I28" i="117"/>
  <c r="O28" i="117"/>
  <c r="P28" i="117"/>
  <c r="Q28" i="117"/>
  <c r="R28" i="117"/>
  <c r="S28" i="117"/>
  <c r="D29" i="117"/>
  <c r="I29" i="117"/>
  <c r="O29" i="117"/>
  <c r="N29" i="117" s="1"/>
  <c r="P29" i="117"/>
  <c r="Q29" i="117"/>
  <c r="R29" i="117"/>
  <c r="S29" i="117"/>
  <c r="D30" i="117"/>
  <c r="I30" i="117"/>
  <c r="O30" i="117"/>
  <c r="P30" i="117"/>
  <c r="Q30" i="117"/>
  <c r="R30" i="117"/>
  <c r="S30" i="117"/>
  <c r="D31" i="117"/>
  <c r="I31" i="117"/>
  <c r="O31" i="117"/>
  <c r="P31" i="117"/>
  <c r="Q31" i="117"/>
  <c r="R31" i="117"/>
  <c r="S31" i="117"/>
  <c r="D32" i="117"/>
  <c r="I32" i="117"/>
  <c r="O32" i="117"/>
  <c r="P32" i="117"/>
  <c r="Q32" i="117"/>
  <c r="R32" i="117"/>
  <c r="S32" i="117"/>
  <c r="D33" i="117"/>
  <c r="I33" i="117"/>
  <c r="O33" i="117"/>
  <c r="N33" i="117" s="1"/>
  <c r="P33" i="117"/>
  <c r="Q33" i="117"/>
  <c r="R33" i="117"/>
  <c r="S33" i="117"/>
  <c r="D34" i="117"/>
  <c r="I34" i="117"/>
  <c r="O34" i="117"/>
  <c r="P34" i="117"/>
  <c r="Q34" i="117"/>
  <c r="R34" i="117"/>
  <c r="S34" i="117"/>
  <c r="D35" i="117"/>
  <c r="I35" i="117"/>
  <c r="O35" i="117"/>
  <c r="P35" i="117"/>
  <c r="Q35" i="117"/>
  <c r="R35" i="117"/>
  <c r="S35" i="117"/>
  <c r="D36" i="117"/>
  <c r="I36" i="117"/>
  <c r="O36" i="117"/>
  <c r="P36" i="117"/>
  <c r="Q36" i="117"/>
  <c r="R36" i="117"/>
  <c r="S36" i="117"/>
  <c r="D37" i="117"/>
  <c r="I37" i="117"/>
  <c r="O37" i="117"/>
  <c r="N37" i="117" s="1"/>
  <c r="P37" i="117"/>
  <c r="Q37" i="117"/>
  <c r="R37" i="117"/>
  <c r="S37" i="117"/>
  <c r="D38" i="117"/>
  <c r="C38" i="117" s="1"/>
  <c r="I38" i="117"/>
  <c r="O38" i="117"/>
  <c r="N38" i="117" s="1"/>
  <c r="P38" i="117"/>
  <c r="Q38" i="117"/>
  <c r="R38" i="117"/>
  <c r="S38" i="117"/>
  <c r="D39" i="117"/>
  <c r="I39" i="117"/>
  <c r="O39" i="117"/>
  <c r="P39" i="117"/>
  <c r="Q39" i="117"/>
  <c r="R39" i="117"/>
  <c r="S39" i="117"/>
  <c r="D40" i="117"/>
  <c r="I40" i="117"/>
  <c r="O40" i="117"/>
  <c r="P40" i="117"/>
  <c r="Q40" i="117"/>
  <c r="R40" i="117"/>
  <c r="S40" i="117"/>
  <c r="E41" i="117"/>
  <c r="F41" i="117"/>
  <c r="G41" i="117"/>
  <c r="H41" i="117"/>
  <c r="J41" i="117"/>
  <c r="K41" i="117"/>
  <c r="L41" i="117"/>
  <c r="M41" i="117"/>
  <c r="O41" i="117"/>
  <c r="T41" i="117"/>
  <c r="U41" i="117"/>
  <c r="V41" i="117"/>
  <c r="W41" i="117"/>
  <c r="D42" i="117"/>
  <c r="D41" i="117" s="1"/>
  <c r="I42" i="117"/>
  <c r="I41" i="117" s="1"/>
  <c r="O42" i="117"/>
  <c r="P42" i="117"/>
  <c r="P41" i="117" s="1"/>
  <c r="Q42" i="117"/>
  <c r="Q41" i="117" s="1"/>
  <c r="R42" i="117"/>
  <c r="R41" i="117" s="1"/>
  <c r="S42" i="117"/>
  <c r="C43" i="117"/>
  <c r="D43" i="117"/>
  <c r="I43" i="117"/>
  <c r="O43" i="117"/>
  <c r="N43" i="117" s="1"/>
  <c r="P43" i="117"/>
  <c r="Q43" i="117"/>
  <c r="R43" i="117"/>
  <c r="S43" i="117"/>
  <c r="D44" i="117"/>
  <c r="I44" i="117"/>
  <c r="O44" i="117"/>
  <c r="N44" i="117" s="1"/>
  <c r="P44" i="117"/>
  <c r="Q44" i="117"/>
  <c r="R44" i="117"/>
  <c r="S44" i="117"/>
  <c r="D45" i="117"/>
  <c r="I45" i="117"/>
  <c r="O45" i="117"/>
  <c r="N45" i="117" s="1"/>
  <c r="P45" i="117"/>
  <c r="Q45" i="117"/>
  <c r="R45" i="117"/>
  <c r="S45" i="117"/>
  <c r="D46" i="117"/>
  <c r="I46" i="117"/>
  <c r="O46" i="117"/>
  <c r="N46" i="117" s="1"/>
  <c r="P46" i="117"/>
  <c r="Q46" i="117"/>
  <c r="R46" i="117"/>
  <c r="S46" i="117"/>
  <c r="S41" i="117" s="1"/>
  <c r="E47" i="117"/>
  <c r="F47" i="117"/>
  <c r="G47" i="117"/>
  <c r="H47" i="117"/>
  <c r="J47" i="117"/>
  <c r="K47" i="117"/>
  <c r="L47" i="117"/>
  <c r="M47" i="117"/>
  <c r="O47" i="117"/>
  <c r="T47" i="117"/>
  <c r="U47" i="117"/>
  <c r="V47" i="117"/>
  <c r="W47" i="117"/>
  <c r="D48" i="117"/>
  <c r="D47" i="117" s="1"/>
  <c r="I48" i="117"/>
  <c r="I47" i="117" s="1"/>
  <c r="O48" i="117"/>
  <c r="N48" i="117" s="1"/>
  <c r="P48" i="117"/>
  <c r="P47" i="117" s="1"/>
  <c r="Q48" i="117"/>
  <c r="Q47" i="117" s="1"/>
  <c r="R48" i="117"/>
  <c r="R47" i="117" s="1"/>
  <c r="S48" i="117"/>
  <c r="S47" i="117" s="1"/>
  <c r="D49" i="117"/>
  <c r="I49" i="117"/>
  <c r="O49" i="117"/>
  <c r="N49" i="117" s="1"/>
  <c r="P49" i="117"/>
  <c r="Q49" i="117"/>
  <c r="R49" i="117"/>
  <c r="S49" i="117"/>
  <c r="D50" i="117"/>
  <c r="I50" i="117"/>
  <c r="O50" i="117"/>
  <c r="N50" i="117" s="1"/>
  <c r="P50" i="117"/>
  <c r="Q50" i="117"/>
  <c r="R50" i="117"/>
  <c r="S50" i="117"/>
  <c r="D51" i="117"/>
  <c r="I51" i="117"/>
  <c r="O51" i="117"/>
  <c r="N51" i="117" s="1"/>
  <c r="P51" i="117"/>
  <c r="Q51" i="117"/>
  <c r="R51" i="117"/>
  <c r="S51" i="117"/>
  <c r="D52" i="117"/>
  <c r="I52" i="117"/>
  <c r="O52" i="117"/>
  <c r="N52" i="117" s="1"/>
  <c r="P52" i="117"/>
  <c r="Q52" i="117"/>
  <c r="R52" i="117"/>
  <c r="S52" i="117"/>
  <c r="D53" i="117"/>
  <c r="I53" i="117"/>
  <c r="O53" i="117"/>
  <c r="N53" i="117" s="1"/>
  <c r="P53" i="117"/>
  <c r="Q53" i="117"/>
  <c r="R53" i="117"/>
  <c r="S53" i="117"/>
  <c r="D54" i="117"/>
  <c r="I54" i="117"/>
  <c r="O54" i="117"/>
  <c r="N54" i="117" s="1"/>
  <c r="P54" i="117"/>
  <c r="Q54" i="117"/>
  <c r="R54" i="117"/>
  <c r="S54" i="117"/>
  <c r="D55" i="117"/>
  <c r="I55" i="117"/>
  <c r="O55" i="117"/>
  <c r="N55" i="117" s="1"/>
  <c r="P55" i="117"/>
  <c r="Q55" i="117"/>
  <c r="R55" i="117"/>
  <c r="S55" i="117"/>
  <c r="D56" i="117"/>
  <c r="I56" i="117"/>
  <c r="O56" i="117"/>
  <c r="N56" i="117" s="1"/>
  <c r="P56" i="117"/>
  <c r="Q56" i="117"/>
  <c r="R56" i="117"/>
  <c r="S56" i="117"/>
  <c r="D57" i="117"/>
  <c r="I57" i="117"/>
  <c r="O57" i="117"/>
  <c r="N57" i="117" s="1"/>
  <c r="P57" i="117"/>
  <c r="Q57" i="117"/>
  <c r="R57" i="117"/>
  <c r="S57" i="117"/>
  <c r="E59" i="117"/>
  <c r="F59" i="117"/>
  <c r="G59" i="117"/>
  <c r="H59" i="117"/>
  <c r="J59" i="117"/>
  <c r="K59" i="117"/>
  <c r="L59" i="117"/>
  <c r="M59" i="117"/>
  <c r="O59" i="117"/>
  <c r="T59" i="117"/>
  <c r="U59" i="117"/>
  <c r="V59" i="117"/>
  <c r="W59" i="117"/>
  <c r="D60" i="117"/>
  <c r="D59" i="117" s="1"/>
  <c r="I60" i="117"/>
  <c r="O60" i="117"/>
  <c r="N60" i="117" s="1"/>
  <c r="P60" i="117"/>
  <c r="P59" i="117" s="1"/>
  <c r="Q60" i="117"/>
  <c r="R60" i="117"/>
  <c r="R59" i="117" s="1"/>
  <c r="S60" i="117"/>
  <c r="S59" i="117" s="1"/>
  <c r="D61" i="117"/>
  <c r="I61" i="117"/>
  <c r="O61" i="117"/>
  <c r="N61" i="117" s="1"/>
  <c r="P61" i="117"/>
  <c r="Q61" i="117"/>
  <c r="R61" i="117"/>
  <c r="S61" i="117"/>
  <c r="D62" i="117"/>
  <c r="I62" i="117"/>
  <c r="O62" i="117"/>
  <c r="N62" i="117" s="1"/>
  <c r="P62" i="117"/>
  <c r="Q62" i="117"/>
  <c r="R62" i="117"/>
  <c r="S62" i="117"/>
  <c r="D63" i="117"/>
  <c r="I63" i="117"/>
  <c r="O63" i="117"/>
  <c r="N63" i="117" s="1"/>
  <c r="P63" i="117"/>
  <c r="Q63" i="117"/>
  <c r="R63" i="117"/>
  <c r="S63" i="117"/>
  <c r="D64" i="117"/>
  <c r="C64" i="117" s="1"/>
  <c r="I64" i="117"/>
  <c r="O64" i="117"/>
  <c r="P64" i="117"/>
  <c r="Q64" i="117"/>
  <c r="N64" i="117" s="1"/>
  <c r="R64" i="117"/>
  <c r="S64" i="117"/>
  <c r="D65" i="117"/>
  <c r="I65" i="117"/>
  <c r="O65" i="117"/>
  <c r="P65" i="117"/>
  <c r="Q65" i="117"/>
  <c r="N65" i="117" s="1"/>
  <c r="R65" i="117"/>
  <c r="S65" i="117"/>
  <c r="D66" i="117"/>
  <c r="I66" i="117"/>
  <c r="O66" i="117"/>
  <c r="P66" i="117"/>
  <c r="Q66" i="117"/>
  <c r="N66" i="117" s="1"/>
  <c r="R66" i="117"/>
  <c r="S66" i="117"/>
  <c r="D67" i="117"/>
  <c r="I67" i="117"/>
  <c r="O67" i="117"/>
  <c r="P67" i="117"/>
  <c r="Q67" i="117"/>
  <c r="N67" i="117" s="1"/>
  <c r="R67" i="117"/>
  <c r="S67" i="117"/>
  <c r="D68" i="117"/>
  <c r="I68" i="117"/>
  <c r="O68" i="117"/>
  <c r="P68" i="117"/>
  <c r="Q68" i="117"/>
  <c r="N68" i="117" s="1"/>
  <c r="R68" i="117"/>
  <c r="S68" i="117"/>
  <c r="D69" i="117"/>
  <c r="I69" i="117"/>
  <c r="O69" i="117"/>
  <c r="P69" i="117"/>
  <c r="Q69" i="117"/>
  <c r="N69" i="117" s="1"/>
  <c r="R69" i="117"/>
  <c r="S69" i="117"/>
  <c r="D70" i="117"/>
  <c r="I70" i="117"/>
  <c r="O70" i="117"/>
  <c r="P70" i="117"/>
  <c r="Q70" i="117"/>
  <c r="N70" i="117" s="1"/>
  <c r="R70" i="117"/>
  <c r="S70" i="117"/>
  <c r="D71" i="117"/>
  <c r="I71" i="117"/>
  <c r="O71" i="117"/>
  <c r="P71" i="117"/>
  <c r="Q71" i="117"/>
  <c r="N71" i="117" s="1"/>
  <c r="R71" i="117"/>
  <c r="S71" i="117"/>
  <c r="D72" i="117"/>
  <c r="I72" i="117"/>
  <c r="O72" i="117"/>
  <c r="P72" i="117"/>
  <c r="Q72" i="117"/>
  <c r="N72" i="117" s="1"/>
  <c r="R72" i="117"/>
  <c r="S72" i="117"/>
  <c r="D73" i="117"/>
  <c r="I73" i="117"/>
  <c r="O73" i="117"/>
  <c r="P73" i="117"/>
  <c r="Q73" i="117"/>
  <c r="N73" i="117" s="1"/>
  <c r="R73" i="117"/>
  <c r="S73" i="117"/>
  <c r="D74" i="117"/>
  <c r="I74" i="117"/>
  <c r="O74" i="117"/>
  <c r="P74" i="117"/>
  <c r="Q74" i="117"/>
  <c r="N74" i="117" s="1"/>
  <c r="R74" i="117"/>
  <c r="S74" i="117"/>
  <c r="D75" i="117"/>
  <c r="I75" i="117"/>
  <c r="O75" i="117"/>
  <c r="P75" i="117"/>
  <c r="Q75" i="117"/>
  <c r="N75" i="117" s="1"/>
  <c r="R75" i="117"/>
  <c r="S75" i="117"/>
  <c r="D76" i="117"/>
  <c r="I76" i="117"/>
  <c r="O76" i="117"/>
  <c r="P76" i="117"/>
  <c r="Q76" i="117"/>
  <c r="N76" i="117" s="1"/>
  <c r="R76" i="117"/>
  <c r="S76" i="117"/>
  <c r="D77" i="117"/>
  <c r="I77" i="117"/>
  <c r="O77" i="117"/>
  <c r="P77" i="117"/>
  <c r="Q77" i="117"/>
  <c r="N77" i="117" s="1"/>
  <c r="R77" i="117"/>
  <c r="S77" i="117"/>
  <c r="D78" i="117"/>
  <c r="I78" i="117"/>
  <c r="O78" i="117"/>
  <c r="P78" i="117"/>
  <c r="Q78" i="117"/>
  <c r="N78" i="117" s="1"/>
  <c r="R78" i="117"/>
  <c r="S78" i="117"/>
  <c r="D79" i="117"/>
  <c r="I79" i="117"/>
  <c r="O79" i="117"/>
  <c r="P79" i="117"/>
  <c r="Q79" i="117"/>
  <c r="N79" i="117" s="1"/>
  <c r="R79" i="117"/>
  <c r="S79" i="117"/>
  <c r="D80" i="117"/>
  <c r="I80" i="117"/>
  <c r="O80" i="117"/>
  <c r="P80" i="117"/>
  <c r="Q80" i="117"/>
  <c r="N80" i="117" s="1"/>
  <c r="R80" i="117"/>
  <c r="S80" i="117"/>
  <c r="D81" i="117"/>
  <c r="I81" i="117"/>
  <c r="O81" i="117"/>
  <c r="P81" i="117"/>
  <c r="Q81" i="117"/>
  <c r="N81" i="117" s="1"/>
  <c r="R81" i="117"/>
  <c r="S81" i="117"/>
  <c r="D82" i="117"/>
  <c r="I82" i="117"/>
  <c r="O82" i="117"/>
  <c r="P82" i="117"/>
  <c r="Q82" i="117"/>
  <c r="N82" i="117" s="1"/>
  <c r="R82" i="117"/>
  <c r="S82" i="117"/>
  <c r="D83" i="117"/>
  <c r="I83" i="117"/>
  <c r="O83" i="117"/>
  <c r="P83" i="117"/>
  <c r="Q83" i="117"/>
  <c r="N83" i="117" s="1"/>
  <c r="R83" i="117"/>
  <c r="S83" i="117"/>
  <c r="D84" i="117"/>
  <c r="I84" i="117"/>
  <c r="O84" i="117"/>
  <c r="P84" i="117"/>
  <c r="Q84" i="117"/>
  <c r="N84" i="117" s="1"/>
  <c r="R84" i="117"/>
  <c r="S84" i="117"/>
  <c r="D85" i="117"/>
  <c r="I85" i="117"/>
  <c r="O85" i="117"/>
  <c r="P85" i="117"/>
  <c r="Q85" i="117"/>
  <c r="N85" i="117" s="1"/>
  <c r="R85" i="117"/>
  <c r="S85" i="117"/>
  <c r="D86" i="117"/>
  <c r="I86" i="117"/>
  <c r="O86" i="117"/>
  <c r="P86" i="117"/>
  <c r="Q86" i="117"/>
  <c r="N86" i="117" s="1"/>
  <c r="R86" i="117"/>
  <c r="S86" i="117"/>
  <c r="D87" i="117"/>
  <c r="I87" i="117"/>
  <c r="O87" i="117"/>
  <c r="P87" i="117"/>
  <c r="Q87" i="117"/>
  <c r="N87" i="117" s="1"/>
  <c r="R87" i="117"/>
  <c r="S87" i="117"/>
  <c r="D88" i="117"/>
  <c r="I88" i="117"/>
  <c r="O88" i="117"/>
  <c r="P88" i="117"/>
  <c r="Q88" i="117"/>
  <c r="N88" i="117" s="1"/>
  <c r="R88" i="117"/>
  <c r="S88" i="117"/>
  <c r="D89" i="117"/>
  <c r="I89" i="117"/>
  <c r="O89" i="117"/>
  <c r="P89" i="117"/>
  <c r="Q89" i="117"/>
  <c r="N89" i="117" s="1"/>
  <c r="R89" i="117"/>
  <c r="S89" i="117"/>
  <c r="D90" i="117"/>
  <c r="I90" i="117"/>
  <c r="O90" i="117"/>
  <c r="P90" i="117"/>
  <c r="Q90" i="117"/>
  <c r="N90" i="117" s="1"/>
  <c r="R90" i="117"/>
  <c r="S90" i="117"/>
  <c r="D91" i="117"/>
  <c r="I91" i="117"/>
  <c r="O91" i="117"/>
  <c r="P91" i="117"/>
  <c r="Q91" i="117"/>
  <c r="N91" i="117" s="1"/>
  <c r="R91" i="117"/>
  <c r="S91" i="117"/>
  <c r="D92" i="117"/>
  <c r="I92" i="117"/>
  <c r="O92" i="117"/>
  <c r="P92" i="117"/>
  <c r="Q92" i="117"/>
  <c r="N92" i="117" s="1"/>
  <c r="R92" i="117"/>
  <c r="S92" i="117"/>
  <c r="D93" i="117"/>
  <c r="I93" i="117"/>
  <c r="O93" i="117"/>
  <c r="P93" i="117"/>
  <c r="Q93" i="117"/>
  <c r="N93" i="117" s="1"/>
  <c r="R93" i="117"/>
  <c r="S93" i="117"/>
  <c r="D94" i="117"/>
  <c r="I94" i="117"/>
  <c r="O94" i="117"/>
  <c r="P94" i="117"/>
  <c r="Q94" i="117"/>
  <c r="N94" i="117" s="1"/>
  <c r="R94" i="117"/>
  <c r="S94" i="117"/>
  <c r="D95" i="117"/>
  <c r="I95" i="117"/>
  <c r="O95" i="117"/>
  <c r="P95" i="117"/>
  <c r="Q95" i="117"/>
  <c r="N95" i="117" s="1"/>
  <c r="R95" i="117"/>
  <c r="S95" i="117"/>
  <c r="D96" i="117"/>
  <c r="I96" i="117"/>
  <c r="O96" i="117"/>
  <c r="P96" i="117"/>
  <c r="Q96" i="117"/>
  <c r="N96" i="117" s="1"/>
  <c r="R96" i="117"/>
  <c r="S96" i="117"/>
  <c r="D97" i="117"/>
  <c r="I97" i="117"/>
  <c r="O97" i="117"/>
  <c r="P97" i="117"/>
  <c r="Q97" i="117"/>
  <c r="N97" i="117" s="1"/>
  <c r="R97" i="117"/>
  <c r="S97" i="117"/>
  <c r="D98" i="117"/>
  <c r="I98" i="117"/>
  <c r="O98" i="117"/>
  <c r="P98" i="117"/>
  <c r="Q98" i="117"/>
  <c r="N98" i="117" s="1"/>
  <c r="R98" i="117"/>
  <c r="S98" i="117"/>
  <c r="D99" i="117"/>
  <c r="I99" i="117"/>
  <c r="O99" i="117"/>
  <c r="P99" i="117"/>
  <c r="Q99" i="117"/>
  <c r="N99" i="117" s="1"/>
  <c r="R99" i="117"/>
  <c r="S99" i="117"/>
  <c r="D100" i="117"/>
  <c r="I100" i="117"/>
  <c r="O100" i="117"/>
  <c r="P100" i="117"/>
  <c r="Q100" i="117"/>
  <c r="N100" i="117" s="1"/>
  <c r="R100" i="117"/>
  <c r="S100" i="117"/>
  <c r="D101" i="117"/>
  <c r="I101" i="117"/>
  <c r="O101" i="117"/>
  <c r="P101" i="117"/>
  <c r="Q101" i="117"/>
  <c r="N101" i="117" s="1"/>
  <c r="R101" i="117"/>
  <c r="S101" i="117"/>
  <c r="D102" i="117"/>
  <c r="I102" i="117"/>
  <c r="O102" i="117"/>
  <c r="P102" i="117"/>
  <c r="Q102" i="117"/>
  <c r="N102" i="117" s="1"/>
  <c r="R102" i="117"/>
  <c r="S102" i="117"/>
  <c r="D103" i="117"/>
  <c r="I103" i="117"/>
  <c r="O103" i="117"/>
  <c r="P103" i="117"/>
  <c r="Q103" i="117"/>
  <c r="N103" i="117" s="1"/>
  <c r="R103" i="117"/>
  <c r="S103" i="117"/>
  <c r="D104" i="117"/>
  <c r="I104" i="117"/>
  <c r="O104" i="117"/>
  <c r="P104" i="117"/>
  <c r="Q104" i="117"/>
  <c r="N104" i="117" s="1"/>
  <c r="R104" i="117"/>
  <c r="S104" i="117"/>
  <c r="D105" i="117"/>
  <c r="I105" i="117"/>
  <c r="O105" i="117"/>
  <c r="P105" i="117"/>
  <c r="Q105" i="117"/>
  <c r="N105" i="117" s="1"/>
  <c r="R105" i="117"/>
  <c r="S105" i="117"/>
  <c r="D106" i="117"/>
  <c r="I106" i="117"/>
  <c r="O106" i="117"/>
  <c r="P106" i="117"/>
  <c r="Q106" i="117"/>
  <c r="N106" i="117" s="1"/>
  <c r="R106" i="117"/>
  <c r="S106" i="117"/>
  <c r="D107" i="117"/>
  <c r="I107" i="117"/>
  <c r="O107" i="117"/>
  <c r="P107" i="117"/>
  <c r="Q107" i="117"/>
  <c r="N107" i="117" s="1"/>
  <c r="R107" i="117"/>
  <c r="S107" i="117"/>
  <c r="D108" i="117"/>
  <c r="I108" i="117"/>
  <c r="O108" i="117"/>
  <c r="P108" i="117"/>
  <c r="Q108" i="117"/>
  <c r="N108" i="117" s="1"/>
  <c r="R108" i="117"/>
  <c r="S108" i="117"/>
  <c r="D109" i="117"/>
  <c r="I109" i="117"/>
  <c r="O109" i="117"/>
  <c r="P109" i="117"/>
  <c r="Q109" i="117"/>
  <c r="N109" i="117" s="1"/>
  <c r="R109" i="117"/>
  <c r="S109" i="117"/>
  <c r="D110" i="117"/>
  <c r="I110" i="117"/>
  <c r="O110" i="117"/>
  <c r="P110" i="117"/>
  <c r="Q110" i="117"/>
  <c r="N110" i="117" s="1"/>
  <c r="R110" i="117"/>
  <c r="S110" i="117"/>
  <c r="D111" i="117"/>
  <c r="I111" i="117"/>
  <c r="O111" i="117"/>
  <c r="P111" i="117"/>
  <c r="Q111" i="117"/>
  <c r="N111" i="117" s="1"/>
  <c r="R111" i="117"/>
  <c r="S111" i="117"/>
  <c r="D112" i="117"/>
  <c r="I112" i="117"/>
  <c r="O112" i="117"/>
  <c r="P112" i="117"/>
  <c r="Q112" i="117"/>
  <c r="N112" i="117" s="1"/>
  <c r="R112" i="117"/>
  <c r="S112" i="117"/>
  <c r="D113" i="117"/>
  <c r="I113" i="117"/>
  <c r="O113" i="117"/>
  <c r="P113" i="117"/>
  <c r="Q113" i="117"/>
  <c r="N113" i="117" s="1"/>
  <c r="R113" i="117"/>
  <c r="S113" i="117"/>
  <c r="D114" i="117"/>
  <c r="I114" i="117"/>
  <c r="O114" i="117"/>
  <c r="P114" i="117"/>
  <c r="Q114" i="117"/>
  <c r="N114" i="117" s="1"/>
  <c r="R114" i="117"/>
  <c r="S114" i="117"/>
  <c r="D115" i="117"/>
  <c r="I115" i="117"/>
  <c r="O115" i="117"/>
  <c r="P115" i="117"/>
  <c r="Q115" i="117"/>
  <c r="N115" i="117" s="1"/>
  <c r="R115" i="117"/>
  <c r="S115" i="117"/>
  <c r="D116" i="117"/>
  <c r="I116" i="117"/>
  <c r="O116" i="117"/>
  <c r="P116" i="117"/>
  <c r="Q116" i="117"/>
  <c r="N116" i="117" s="1"/>
  <c r="R116" i="117"/>
  <c r="S116" i="117"/>
  <c r="D117" i="117"/>
  <c r="I117" i="117"/>
  <c r="O117" i="117"/>
  <c r="P117" i="117"/>
  <c r="Q117" i="117"/>
  <c r="N117" i="117" s="1"/>
  <c r="R117" i="117"/>
  <c r="S117" i="117"/>
  <c r="D118" i="117"/>
  <c r="I118" i="117"/>
  <c r="O118" i="117"/>
  <c r="P118" i="117"/>
  <c r="Q118" i="117"/>
  <c r="N118" i="117" s="1"/>
  <c r="R118" i="117"/>
  <c r="S118" i="117"/>
  <c r="D119" i="117"/>
  <c r="I119" i="117"/>
  <c r="O119" i="117"/>
  <c r="P119" i="117"/>
  <c r="Q119" i="117"/>
  <c r="N119" i="117" s="1"/>
  <c r="R119" i="117"/>
  <c r="S119" i="117"/>
  <c r="D120" i="117"/>
  <c r="I120" i="117"/>
  <c r="O120" i="117"/>
  <c r="P120" i="117"/>
  <c r="Q120" i="117"/>
  <c r="N120" i="117" s="1"/>
  <c r="R120" i="117"/>
  <c r="S120" i="117"/>
  <c r="D121" i="117"/>
  <c r="I121" i="117"/>
  <c r="O121" i="117"/>
  <c r="P121" i="117"/>
  <c r="Q121" i="117"/>
  <c r="N121" i="117" s="1"/>
  <c r="R121" i="117"/>
  <c r="S121" i="117"/>
  <c r="D122" i="117"/>
  <c r="I122" i="117"/>
  <c r="O122" i="117"/>
  <c r="P122" i="117"/>
  <c r="Q122" i="117"/>
  <c r="N122" i="117" s="1"/>
  <c r="R122" i="117"/>
  <c r="S122" i="117"/>
  <c r="D123" i="117"/>
  <c r="I123" i="117"/>
  <c r="O123" i="117"/>
  <c r="P123" i="117"/>
  <c r="Q123" i="117"/>
  <c r="N123" i="117" s="1"/>
  <c r="R123" i="117"/>
  <c r="S123" i="117"/>
  <c r="D124" i="117"/>
  <c r="I124" i="117"/>
  <c r="O124" i="117"/>
  <c r="P124" i="117"/>
  <c r="Q124" i="117"/>
  <c r="N124" i="117" s="1"/>
  <c r="R124" i="117"/>
  <c r="S124" i="117"/>
  <c r="D125" i="117"/>
  <c r="I125" i="117"/>
  <c r="O125" i="117"/>
  <c r="P125" i="117"/>
  <c r="Q125" i="117"/>
  <c r="N125" i="117" s="1"/>
  <c r="R125" i="117"/>
  <c r="S125" i="117"/>
  <c r="D126" i="117"/>
  <c r="I126" i="117"/>
  <c r="O126" i="117"/>
  <c r="P126" i="117"/>
  <c r="Q126" i="117"/>
  <c r="N126" i="117" s="1"/>
  <c r="R126" i="117"/>
  <c r="S126" i="117"/>
  <c r="D127" i="117"/>
  <c r="I127" i="117"/>
  <c r="O127" i="117"/>
  <c r="P127" i="117"/>
  <c r="Q127" i="117"/>
  <c r="N127" i="117" s="1"/>
  <c r="R127" i="117"/>
  <c r="S127" i="117"/>
  <c r="D128" i="117"/>
  <c r="I128" i="117"/>
  <c r="O128" i="117"/>
  <c r="P128" i="117"/>
  <c r="Q128" i="117"/>
  <c r="N128" i="117" s="1"/>
  <c r="R128" i="117"/>
  <c r="S128" i="117"/>
  <c r="D129" i="117"/>
  <c r="I129" i="117"/>
  <c r="O129" i="117"/>
  <c r="P129" i="117"/>
  <c r="Q129" i="117"/>
  <c r="N129" i="117" s="1"/>
  <c r="R129" i="117"/>
  <c r="S129" i="117"/>
  <c r="D130" i="117"/>
  <c r="I130" i="117"/>
  <c r="O130" i="117"/>
  <c r="P130" i="117"/>
  <c r="Q130" i="117"/>
  <c r="N130" i="117" s="1"/>
  <c r="R130" i="117"/>
  <c r="S130" i="117"/>
  <c r="D131" i="117"/>
  <c r="I131" i="117"/>
  <c r="O131" i="117"/>
  <c r="P131" i="117"/>
  <c r="Q131" i="117"/>
  <c r="N131" i="117" s="1"/>
  <c r="R131" i="117"/>
  <c r="S131" i="117"/>
  <c r="D132" i="117"/>
  <c r="I132" i="117"/>
  <c r="O132" i="117"/>
  <c r="P132" i="117"/>
  <c r="Q132" i="117"/>
  <c r="N132" i="117" s="1"/>
  <c r="R132" i="117"/>
  <c r="S132" i="117"/>
  <c r="D133" i="117"/>
  <c r="I133" i="117"/>
  <c r="O133" i="117"/>
  <c r="P133" i="117"/>
  <c r="Q133" i="117"/>
  <c r="N133" i="117" s="1"/>
  <c r="R133" i="117"/>
  <c r="S133" i="117"/>
  <c r="D134" i="117"/>
  <c r="I134" i="117"/>
  <c r="O134" i="117"/>
  <c r="P134" i="117"/>
  <c r="Q134" i="117"/>
  <c r="N134" i="117" s="1"/>
  <c r="R134" i="117"/>
  <c r="S134" i="117"/>
  <c r="D135" i="117"/>
  <c r="I135" i="117"/>
  <c r="O135" i="117"/>
  <c r="P135" i="117"/>
  <c r="Q135" i="117"/>
  <c r="N135" i="117" s="1"/>
  <c r="R135" i="117"/>
  <c r="S135" i="117"/>
  <c r="D136" i="117"/>
  <c r="I136" i="117"/>
  <c r="O136" i="117"/>
  <c r="P136" i="117"/>
  <c r="Q136" i="117"/>
  <c r="N136" i="117" s="1"/>
  <c r="R136" i="117"/>
  <c r="S136" i="117"/>
  <c r="D137" i="117"/>
  <c r="I137" i="117"/>
  <c r="O137" i="117"/>
  <c r="P137" i="117"/>
  <c r="Q137" i="117"/>
  <c r="N137" i="117" s="1"/>
  <c r="R137" i="117"/>
  <c r="S137" i="117"/>
  <c r="D138" i="117"/>
  <c r="I138" i="117"/>
  <c r="O138" i="117"/>
  <c r="P138" i="117"/>
  <c r="Q138" i="117"/>
  <c r="N138" i="117" s="1"/>
  <c r="R138" i="117"/>
  <c r="S138" i="117"/>
  <c r="D139" i="117"/>
  <c r="I139" i="117"/>
  <c r="O139" i="117"/>
  <c r="P139" i="117"/>
  <c r="Q139" i="117"/>
  <c r="N139" i="117" s="1"/>
  <c r="R139" i="117"/>
  <c r="S139" i="117"/>
  <c r="D140" i="117"/>
  <c r="I140" i="117"/>
  <c r="O140" i="117"/>
  <c r="P140" i="117"/>
  <c r="Q140" i="117"/>
  <c r="N140" i="117" s="1"/>
  <c r="R140" i="117"/>
  <c r="S140" i="117"/>
  <c r="D141" i="117"/>
  <c r="I141" i="117"/>
  <c r="O141" i="117"/>
  <c r="P141" i="117"/>
  <c r="Q141" i="117"/>
  <c r="N141" i="117" s="1"/>
  <c r="R141" i="117"/>
  <c r="S141" i="117"/>
  <c r="D142" i="117"/>
  <c r="I142" i="117"/>
  <c r="O142" i="117"/>
  <c r="P142" i="117"/>
  <c r="Q142" i="117"/>
  <c r="N142" i="117" s="1"/>
  <c r="R142" i="117"/>
  <c r="S142" i="117"/>
  <c r="D143" i="117"/>
  <c r="I143" i="117"/>
  <c r="O143" i="117"/>
  <c r="P143" i="117"/>
  <c r="Q143" i="117"/>
  <c r="N143" i="117" s="1"/>
  <c r="R143" i="117"/>
  <c r="S143" i="117"/>
  <c r="D144" i="117"/>
  <c r="I144" i="117"/>
  <c r="O144" i="117"/>
  <c r="P144" i="117"/>
  <c r="Q144" i="117"/>
  <c r="N144" i="117" s="1"/>
  <c r="R144" i="117"/>
  <c r="S144" i="117"/>
  <c r="E145" i="117"/>
  <c r="F145" i="117"/>
  <c r="M145" i="117"/>
  <c r="U145" i="117"/>
  <c r="V145" i="117"/>
  <c r="E147" i="117"/>
  <c r="F147" i="117"/>
  <c r="G147" i="117"/>
  <c r="G145" i="117" s="1"/>
  <c r="H147" i="117"/>
  <c r="H145" i="117" s="1"/>
  <c r="J147" i="117"/>
  <c r="J145" i="117" s="1"/>
  <c r="K147" i="117"/>
  <c r="K145" i="117" s="1"/>
  <c r="L147" i="117"/>
  <c r="L145" i="117" s="1"/>
  <c r="M147" i="117"/>
  <c r="Q147" i="117"/>
  <c r="Q145" i="117" s="1"/>
  <c r="T147" i="117"/>
  <c r="T145" i="117" s="1"/>
  <c r="U147" i="117"/>
  <c r="V147" i="117"/>
  <c r="W147" i="117"/>
  <c r="W145" i="117" s="1"/>
  <c r="D148" i="117"/>
  <c r="D147" i="117" s="1"/>
  <c r="I148" i="117"/>
  <c r="I147" i="117" s="1"/>
  <c r="I145" i="117" s="1"/>
  <c r="O148" i="117"/>
  <c r="O147" i="117" s="1"/>
  <c r="O145" i="117" s="1"/>
  <c r="P148" i="117"/>
  <c r="P147" i="117" s="1"/>
  <c r="Q148" i="117"/>
  <c r="R148" i="117"/>
  <c r="N148" i="117" s="1"/>
  <c r="S148" i="117"/>
  <c r="S147" i="117" s="1"/>
  <c r="S145" i="117" s="1"/>
  <c r="D149" i="117"/>
  <c r="I149" i="117"/>
  <c r="O149" i="117"/>
  <c r="P149" i="117"/>
  <c r="Q149" i="117"/>
  <c r="R149" i="117"/>
  <c r="N149" i="117" s="1"/>
  <c r="S149" i="117"/>
  <c r="D150" i="117"/>
  <c r="I150" i="117"/>
  <c r="O150" i="117"/>
  <c r="P150" i="117"/>
  <c r="Q150" i="117"/>
  <c r="R150" i="117"/>
  <c r="N150" i="117" s="1"/>
  <c r="S150" i="117"/>
  <c r="D151" i="117"/>
  <c r="I151" i="117"/>
  <c r="O151" i="117"/>
  <c r="P151" i="117"/>
  <c r="Q151" i="117"/>
  <c r="R151" i="117"/>
  <c r="N151" i="117" s="1"/>
  <c r="S151" i="117"/>
  <c r="D152" i="117"/>
  <c r="I152" i="117"/>
  <c r="O152" i="117"/>
  <c r="P152" i="117"/>
  <c r="Q152" i="117"/>
  <c r="R152" i="117"/>
  <c r="N152" i="117" s="1"/>
  <c r="S152" i="117"/>
  <c r="D153" i="117"/>
  <c r="I153" i="117"/>
  <c r="O153" i="117"/>
  <c r="P153" i="117"/>
  <c r="Q153" i="117"/>
  <c r="R153" i="117"/>
  <c r="N153" i="117" s="1"/>
  <c r="S153" i="117"/>
  <c r="D154" i="117"/>
  <c r="I154" i="117"/>
  <c r="O154" i="117"/>
  <c r="P154" i="117"/>
  <c r="Q154" i="117"/>
  <c r="R154" i="117"/>
  <c r="N154" i="117" s="1"/>
  <c r="S154" i="117"/>
  <c r="D155" i="117"/>
  <c r="I155" i="117"/>
  <c r="O155" i="117"/>
  <c r="P155" i="117"/>
  <c r="Q155" i="117"/>
  <c r="R155" i="117"/>
  <c r="N155" i="117" s="1"/>
  <c r="S155" i="117"/>
  <c r="D156" i="117"/>
  <c r="I156" i="117"/>
  <c r="O156" i="117"/>
  <c r="P156" i="117"/>
  <c r="Q156" i="117"/>
  <c r="R156" i="117"/>
  <c r="N156" i="117" s="1"/>
  <c r="S156" i="117"/>
  <c r="D157" i="117"/>
  <c r="I157" i="117"/>
  <c r="O157" i="117"/>
  <c r="P157" i="117"/>
  <c r="Q157" i="117"/>
  <c r="R157" i="117"/>
  <c r="N157" i="117" s="1"/>
  <c r="S157" i="117"/>
  <c r="E158" i="117"/>
  <c r="F158" i="117"/>
  <c r="G158" i="117"/>
  <c r="H158" i="117"/>
  <c r="J158" i="117"/>
  <c r="K158" i="117"/>
  <c r="L158" i="117"/>
  <c r="M158" i="117"/>
  <c r="Q158" i="117"/>
  <c r="R158" i="117"/>
  <c r="T158" i="117"/>
  <c r="U158" i="117"/>
  <c r="V158" i="117"/>
  <c r="W158" i="117"/>
  <c r="D159" i="117"/>
  <c r="D158" i="117" s="1"/>
  <c r="I159" i="117"/>
  <c r="I158" i="117" s="1"/>
  <c r="O159" i="117"/>
  <c r="O158" i="117" s="1"/>
  <c r="P159" i="117"/>
  <c r="P158" i="117" s="1"/>
  <c r="Q159" i="117"/>
  <c r="R159" i="117"/>
  <c r="N159" i="117" s="1"/>
  <c r="S159" i="117"/>
  <c r="S158" i="117" s="1"/>
  <c r="D160" i="117"/>
  <c r="I160" i="117"/>
  <c r="O160" i="117"/>
  <c r="P160" i="117"/>
  <c r="Q160" i="117"/>
  <c r="R160" i="117"/>
  <c r="N160" i="117" s="1"/>
  <c r="S160" i="117"/>
  <c r="D161" i="117"/>
  <c r="I161" i="117"/>
  <c r="O161" i="117"/>
  <c r="P161" i="117"/>
  <c r="Q161" i="117"/>
  <c r="R161" i="117"/>
  <c r="N161" i="117" s="1"/>
  <c r="S161" i="117"/>
  <c r="D162" i="117"/>
  <c r="I162" i="117"/>
  <c r="O162" i="117"/>
  <c r="P162" i="117"/>
  <c r="Q162" i="117"/>
  <c r="R162" i="117"/>
  <c r="N162" i="117" s="1"/>
  <c r="S162" i="117"/>
  <c r="D163" i="117"/>
  <c r="I163" i="117"/>
  <c r="O163" i="117"/>
  <c r="P163" i="117"/>
  <c r="Q163" i="117"/>
  <c r="R163" i="117"/>
  <c r="N163" i="117" s="1"/>
  <c r="S163" i="117"/>
  <c r="D164" i="117"/>
  <c r="I164" i="117"/>
  <c r="O164" i="117"/>
  <c r="P164" i="117"/>
  <c r="Q164" i="117"/>
  <c r="R164" i="117"/>
  <c r="N164" i="117" s="1"/>
  <c r="S164" i="117"/>
  <c r="D165" i="117"/>
  <c r="I165" i="117"/>
  <c r="O165" i="117"/>
  <c r="P165" i="117"/>
  <c r="Q165" i="117"/>
  <c r="R165" i="117"/>
  <c r="N165" i="117" s="1"/>
  <c r="S165" i="117"/>
  <c r="D166" i="117"/>
  <c r="I166" i="117"/>
  <c r="O166" i="117"/>
  <c r="P166" i="117"/>
  <c r="Q166" i="117"/>
  <c r="R166" i="117"/>
  <c r="N166" i="117" s="1"/>
  <c r="S166" i="117"/>
  <c r="D167" i="117"/>
  <c r="I167" i="117"/>
  <c r="O167" i="117"/>
  <c r="P167" i="117"/>
  <c r="Q167" i="117"/>
  <c r="R167" i="117"/>
  <c r="N167" i="117" s="1"/>
  <c r="S167" i="117"/>
  <c r="D168" i="117"/>
  <c r="I168" i="117"/>
  <c r="O168" i="117"/>
  <c r="P168" i="117"/>
  <c r="Q168" i="117"/>
  <c r="R168" i="117"/>
  <c r="N168" i="117" s="1"/>
  <c r="S168" i="117"/>
  <c r="D169" i="117"/>
  <c r="I169" i="117"/>
  <c r="O169" i="117"/>
  <c r="P169" i="117"/>
  <c r="Q169" i="117"/>
  <c r="R169" i="117"/>
  <c r="N169" i="117" s="1"/>
  <c r="S169" i="117"/>
  <c r="D170" i="117"/>
  <c r="I170" i="117"/>
  <c r="O170" i="117"/>
  <c r="P170" i="117"/>
  <c r="Q170" i="117"/>
  <c r="R170" i="117"/>
  <c r="N170" i="117" s="1"/>
  <c r="S170" i="117"/>
  <c r="D171" i="117"/>
  <c r="I171" i="117"/>
  <c r="O171" i="117"/>
  <c r="P171" i="117"/>
  <c r="Q171" i="117"/>
  <c r="R171" i="117"/>
  <c r="N171" i="117" s="1"/>
  <c r="S171" i="117"/>
  <c r="D172" i="117"/>
  <c r="I172" i="117"/>
  <c r="O172" i="117"/>
  <c r="P172" i="117"/>
  <c r="Q172" i="117"/>
  <c r="R172" i="117"/>
  <c r="N172" i="117" s="1"/>
  <c r="S172" i="117"/>
  <c r="D173" i="117"/>
  <c r="I173" i="117"/>
  <c r="O173" i="117"/>
  <c r="P173" i="117"/>
  <c r="Q173" i="117"/>
  <c r="R173" i="117"/>
  <c r="N173" i="117" s="1"/>
  <c r="S173" i="117"/>
  <c r="D174" i="117"/>
  <c r="I174" i="117"/>
  <c r="O174" i="117"/>
  <c r="P174" i="117"/>
  <c r="Q174" i="117"/>
  <c r="R174" i="117"/>
  <c r="N174" i="117" s="1"/>
  <c r="S174" i="117"/>
  <c r="D175" i="117"/>
  <c r="I175" i="117"/>
  <c r="O175" i="117"/>
  <c r="P175" i="117"/>
  <c r="Q175" i="117"/>
  <c r="R175" i="117"/>
  <c r="N175" i="117" s="1"/>
  <c r="S175" i="117"/>
  <c r="D176" i="117"/>
  <c r="I176" i="117"/>
  <c r="O176" i="117"/>
  <c r="P176" i="117"/>
  <c r="Q176" i="117"/>
  <c r="R176" i="117"/>
  <c r="N176" i="117" s="1"/>
  <c r="S176" i="117"/>
  <c r="D177" i="117"/>
  <c r="I177" i="117"/>
  <c r="O177" i="117"/>
  <c r="P177" i="117"/>
  <c r="Q177" i="117"/>
  <c r="R177" i="117"/>
  <c r="N177" i="117" s="1"/>
  <c r="S177" i="117"/>
  <c r="D178" i="117"/>
  <c r="I178" i="117"/>
  <c r="O178" i="117"/>
  <c r="P178" i="117"/>
  <c r="Q178" i="117"/>
  <c r="R178" i="117"/>
  <c r="N178" i="117" s="1"/>
  <c r="S178" i="117"/>
  <c r="D179" i="117"/>
  <c r="I179" i="117"/>
  <c r="O179" i="117"/>
  <c r="P179" i="117"/>
  <c r="Q179" i="117"/>
  <c r="R179" i="117"/>
  <c r="N179" i="117" s="1"/>
  <c r="S179" i="117"/>
  <c r="D180" i="117"/>
  <c r="I180" i="117"/>
  <c r="O180" i="117"/>
  <c r="P180" i="117"/>
  <c r="Q180" i="117"/>
  <c r="R180" i="117"/>
  <c r="N180" i="117" s="1"/>
  <c r="S180" i="117"/>
  <c r="D181" i="117"/>
  <c r="I181" i="117"/>
  <c r="O181" i="117"/>
  <c r="P181" i="117"/>
  <c r="Q181" i="117"/>
  <c r="R181" i="117"/>
  <c r="N181" i="117" s="1"/>
  <c r="S181" i="117"/>
  <c r="D182" i="117"/>
  <c r="I182" i="117"/>
  <c r="O182" i="117"/>
  <c r="P182" i="117"/>
  <c r="Q182" i="117"/>
  <c r="R182" i="117"/>
  <c r="N182" i="117" s="1"/>
  <c r="S182" i="117"/>
  <c r="D183" i="117"/>
  <c r="I183" i="117"/>
  <c r="O183" i="117"/>
  <c r="P183" i="117"/>
  <c r="Q183" i="117"/>
  <c r="R183" i="117"/>
  <c r="N183" i="117" s="1"/>
  <c r="S183" i="117"/>
  <c r="D184" i="117"/>
  <c r="I184" i="117"/>
  <c r="O184" i="117"/>
  <c r="P184" i="117"/>
  <c r="Q184" i="117"/>
  <c r="R184" i="117"/>
  <c r="N184" i="117" s="1"/>
  <c r="S184" i="117"/>
  <c r="D185" i="117"/>
  <c r="I185" i="117"/>
  <c r="O185" i="117"/>
  <c r="P185" i="117"/>
  <c r="Q185" i="117"/>
  <c r="R185" i="117"/>
  <c r="N185" i="117" s="1"/>
  <c r="S185" i="117"/>
  <c r="D186" i="117"/>
  <c r="I186" i="117"/>
  <c r="O186" i="117"/>
  <c r="P186" i="117"/>
  <c r="Q186" i="117"/>
  <c r="R186" i="117"/>
  <c r="N186" i="117" s="1"/>
  <c r="S186" i="117"/>
  <c r="D187" i="117"/>
  <c r="I187" i="117"/>
  <c r="O187" i="117"/>
  <c r="P187" i="117"/>
  <c r="Q187" i="117"/>
  <c r="R187" i="117"/>
  <c r="N187" i="117" s="1"/>
  <c r="S187" i="117"/>
  <c r="D188" i="117"/>
  <c r="I188" i="117"/>
  <c r="O188" i="117"/>
  <c r="P188" i="117"/>
  <c r="Q188" i="117"/>
  <c r="R188" i="117"/>
  <c r="N188" i="117" s="1"/>
  <c r="S188" i="117"/>
  <c r="D189" i="117"/>
  <c r="I189" i="117"/>
  <c r="O189" i="117"/>
  <c r="P189" i="117"/>
  <c r="Q189" i="117"/>
  <c r="R189" i="117"/>
  <c r="N189" i="117" s="1"/>
  <c r="S189" i="117"/>
  <c r="D190" i="117"/>
  <c r="I190" i="117"/>
  <c r="O190" i="117"/>
  <c r="P190" i="117"/>
  <c r="Q190" i="117"/>
  <c r="R190" i="117"/>
  <c r="N190" i="117" s="1"/>
  <c r="S190" i="117"/>
  <c r="D191" i="117"/>
  <c r="I191" i="117"/>
  <c r="O191" i="117"/>
  <c r="P191" i="117"/>
  <c r="Q191" i="117"/>
  <c r="R191" i="117"/>
  <c r="N191" i="117" s="1"/>
  <c r="S191" i="117"/>
  <c r="D192" i="117"/>
  <c r="I192" i="117"/>
  <c r="O192" i="117"/>
  <c r="P192" i="117"/>
  <c r="Q192" i="117"/>
  <c r="R192" i="117"/>
  <c r="N192" i="117" s="1"/>
  <c r="S192" i="117"/>
  <c r="D193" i="117"/>
  <c r="I193" i="117"/>
  <c r="O193" i="117"/>
  <c r="P193" i="117"/>
  <c r="Q193" i="117"/>
  <c r="R193" i="117"/>
  <c r="N193" i="117" s="1"/>
  <c r="S193" i="117"/>
  <c r="D194" i="117"/>
  <c r="I194" i="117"/>
  <c r="O194" i="117"/>
  <c r="P194" i="117"/>
  <c r="Q194" i="117"/>
  <c r="R194" i="117"/>
  <c r="N194" i="117" s="1"/>
  <c r="S194" i="117"/>
  <c r="D195" i="117"/>
  <c r="I195" i="117"/>
  <c r="O195" i="117"/>
  <c r="P195" i="117"/>
  <c r="Q195" i="117"/>
  <c r="R195" i="117"/>
  <c r="N195" i="117" s="1"/>
  <c r="S195" i="117"/>
  <c r="D196" i="117"/>
  <c r="I196" i="117"/>
  <c r="O196" i="117"/>
  <c r="P196" i="117"/>
  <c r="Q196" i="117"/>
  <c r="R196" i="117"/>
  <c r="N196" i="117" s="1"/>
  <c r="S196" i="117"/>
  <c r="D197" i="117"/>
  <c r="I197" i="117"/>
  <c r="O197" i="117"/>
  <c r="P197" i="117"/>
  <c r="Q197" i="117"/>
  <c r="R197" i="117"/>
  <c r="N197" i="117" s="1"/>
  <c r="S197" i="117"/>
  <c r="D198" i="117"/>
  <c r="I198" i="117"/>
  <c r="O198" i="117"/>
  <c r="P198" i="117"/>
  <c r="Q198" i="117"/>
  <c r="R198" i="117"/>
  <c r="N198" i="117" s="1"/>
  <c r="S198" i="117"/>
  <c r="D199" i="117"/>
  <c r="I199" i="117"/>
  <c r="O199" i="117"/>
  <c r="P199" i="117"/>
  <c r="Q199" i="117"/>
  <c r="R199" i="117"/>
  <c r="N199" i="117" s="1"/>
  <c r="S199" i="117"/>
  <c r="D200" i="117"/>
  <c r="I200" i="117"/>
  <c r="O200" i="117"/>
  <c r="P200" i="117"/>
  <c r="Q200" i="117"/>
  <c r="R200" i="117"/>
  <c r="N200" i="117" s="1"/>
  <c r="S200" i="117"/>
  <c r="D201" i="117"/>
  <c r="I201" i="117"/>
  <c r="O201" i="117"/>
  <c r="P201" i="117"/>
  <c r="Q201" i="117"/>
  <c r="R201" i="117"/>
  <c r="N201" i="117" s="1"/>
  <c r="S201" i="117"/>
  <c r="D202" i="117"/>
  <c r="I202" i="117"/>
  <c r="O202" i="117"/>
  <c r="P202" i="117"/>
  <c r="Q202" i="117"/>
  <c r="R202" i="117"/>
  <c r="N202" i="117" s="1"/>
  <c r="S202" i="117"/>
  <c r="D203" i="117"/>
  <c r="I203" i="117"/>
  <c r="O203" i="117"/>
  <c r="P203" i="117"/>
  <c r="Q203" i="117"/>
  <c r="R203" i="117"/>
  <c r="N203" i="117" s="1"/>
  <c r="S203" i="117"/>
  <c r="D204" i="117"/>
  <c r="I204" i="117"/>
  <c r="O204" i="117"/>
  <c r="P204" i="117"/>
  <c r="Q204" i="117"/>
  <c r="R204" i="117"/>
  <c r="N204" i="117" s="1"/>
  <c r="S204" i="117"/>
  <c r="D205" i="117"/>
  <c r="I205" i="117"/>
  <c r="O205" i="117"/>
  <c r="P205" i="117"/>
  <c r="Q205" i="117"/>
  <c r="R205" i="117"/>
  <c r="N205" i="117" s="1"/>
  <c r="S205" i="117"/>
  <c r="D206" i="117"/>
  <c r="I206" i="117"/>
  <c r="O206" i="117"/>
  <c r="P206" i="117"/>
  <c r="Q206" i="117"/>
  <c r="R206" i="117"/>
  <c r="N206" i="117" s="1"/>
  <c r="S206" i="117"/>
  <c r="D207" i="117"/>
  <c r="I207" i="117"/>
  <c r="O207" i="117"/>
  <c r="P207" i="117"/>
  <c r="Q207" i="117"/>
  <c r="R207" i="117"/>
  <c r="N207" i="117" s="1"/>
  <c r="S207" i="117"/>
  <c r="D208" i="117"/>
  <c r="I208" i="117"/>
  <c r="O208" i="117"/>
  <c r="P208" i="117"/>
  <c r="Q208" i="117"/>
  <c r="R208" i="117"/>
  <c r="N208" i="117" s="1"/>
  <c r="S208" i="117"/>
  <c r="D209" i="117"/>
  <c r="I209" i="117"/>
  <c r="O209" i="117"/>
  <c r="P209" i="117"/>
  <c r="Q209" i="117"/>
  <c r="R209" i="117"/>
  <c r="N209" i="117" s="1"/>
  <c r="S209" i="117"/>
  <c r="D210" i="117"/>
  <c r="I210" i="117"/>
  <c r="O210" i="117"/>
  <c r="P210" i="117"/>
  <c r="Q210" i="117"/>
  <c r="R210" i="117"/>
  <c r="N210" i="117" s="1"/>
  <c r="S210" i="117"/>
  <c r="D211" i="117"/>
  <c r="I211" i="117"/>
  <c r="O211" i="117"/>
  <c r="P211" i="117"/>
  <c r="Q211" i="117"/>
  <c r="R211" i="117"/>
  <c r="N211" i="117" s="1"/>
  <c r="S211" i="117"/>
  <c r="D212" i="117"/>
  <c r="I212" i="117"/>
  <c r="O212" i="117"/>
  <c r="P212" i="117"/>
  <c r="Q212" i="117"/>
  <c r="R212" i="117"/>
  <c r="N212" i="117" s="1"/>
  <c r="S212" i="117"/>
  <c r="D213" i="117"/>
  <c r="I213" i="117"/>
  <c r="O213" i="117"/>
  <c r="P213" i="117"/>
  <c r="Q213" i="117"/>
  <c r="R213" i="117"/>
  <c r="N213" i="117" s="1"/>
  <c r="S213" i="117"/>
  <c r="D214" i="117"/>
  <c r="I214" i="117"/>
  <c r="O214" i="117"/>
  <c r="P214" i="117"/>
  <c r="Q214" i="117"/>
  <c r="R214" i="117"/>
  <c r="N214" i="117" s="1"/>
  <c r="S214" i="117"/>
  <c r="D215" i="117"/>
  <c r="I215" i="117"/>
  <c r="O215" i="117"/>
  <c r="P215" i="117"/>
  <c r="Q215" i="117"/>
  <c r="R215" i="117"/>
  <c r="N215" i="117" s="1"/>
  <c r="S215" i="117"/>
  <c r="D216" i="117"/>
  <c r="I216" i="117"/>
  <c r="O216" i="117"/>
  <c r="P216" i="117"/>
  <c r="Q216" i="117"/>
  <c r="R216" i="117"/>
  <c r="N216" i="117" s="1"/>
  <c r="S216" i="117"/>
  <c r="D217" i="117"/>
  <c r="I217" i="117"/>
  <c r="O217" i="117"/>
  <c r="P217" i="117"/>
  <c r="Q217" i="117"/>
  <c r="R217" i="117"/>
  <c r="N217" i="117" s="1"/>
  <c r="S217" i="117"/>
  <c r="D218" i="117"/>
  <c r="I218" i="117"/>
  <c r="O218" i="117"/>
  <c r="P218" i="117"/>
  <c r="Q218" i="117"/>
  <c r="R218" i="117"/>
  <c r="N218" i="117" s="1"/>
  <c r="S218" i="117"/>
  <c r="D219" i="117"/>
  <c r="I219" i="117"/>
  <c r="O219" i="117"/>
  <c r="P219" i="117"/>
  <c r="Q219" i="117"/>
  <c r="R219" i="117"/>
  <c r="N219" i="117" s="1"/>
  <c r="S219" i="117"/>
  <c r="D220" i="117"/>
  <c r="I220" i="117"/>
  <c r="O220" i="117"/>
  <c r="P220" i="117"/>
  <c r="Q220" i="117"/>
  <c r="R220" i="117"/>
  <c r="N220" i="117" s="1"/>
  <c r="S220" i="117"/>
  <c r="D221" i="117"/>
  <c r="I221" i="117"/>
  <c r="O221" i="117"/>
  <c r="P221" i="117"/>
  <c r="Q221" i="117"/>
  <c r="R221" i="117"/>
  <c r="N221" i="117" s="1"/>
  <c r="S221" i="117"/>
  <c r="D222" i="117"/>
  <c r="I222" i="117"/>
  <c r="O222" i="117"/>
  <c r="P222" i="117"/>
  <c r="Q222" i="117"/>
  <c r="R222" i="117"/>
  <c r="N222" i="117" s="1"/>
  <c r="S222" i="117"/>
  <c r="D223" i="117"/>
  <c r="I223" i="117"/>
  <c r="O223" i="117"/>
  <c r="P223" i="117"/>
  <c r="Q223" i="117"/>
  <c r="R223" i="117"/>
  <c r="N223" i="117" s="1"/>
  <c r="S223" i="117"/>
  <c r="D224" i="117"/>
  <c r="I224" i="117"/>
  <c r="O224" i="117"/>
  <c r="P224" i="117"/>
  <c r="Q224" i="117"/>
  <c r="R224" i="117"/>
  <c r="N224" i="117" s="1"/>
  <c r="S224" i="117"/>
  <c r="D225" i="117"/>
  <c r="I225" i="117"/>
  <c r="O225" i="117"/>
  <c r="P225" i="117"/>
  <c r="Q225" i="117"/>
  <c r="R225" i="117"/>
  <c r="N225" i="117" s="1"/>
  <c r="S225" i="117"/>
  <c r="D226" i="117"/>
  <c r="I226" i="117"/>
  <c r="O226" i="117"/>
  <c r="P226" i="117"/>
  <c r="Q226" i="117"/>
  <c r="R226" i="117"/>
  <c r="N226" i="117" s="1"/>
  <c r="S226" i="117"/>
  <c r="D227" i="117"/>
  <c r="I227" i="117"/>
  <c r="O227" i="117"/>
  <c r="P227" i="117"/>
  <c r="Q227" i="117"/>
  <c r="R227" i="117"/>
  <c r="N227" i="117" s="1"/>
  <c r="S227" i="117"/>
  <c r="D228" i="117"/>
  <c r="I228" i="117"/>
  <c r="O228" i="117"/>
  <c r="P228" i="117"/>
  <c r="Q228" i="117"/>
  <c r="R228" i="117"/>
  <c r="N228" i="117" s="1"/>
  <c r="S228" i="117"/>
  <c r="D229" i="117"/>
  <c r="I229" i="117"/>
  <c r="O229" i="117"/>
  <c r="P229" i="117"/>
  <c r="Q229" i="117"/>
  <c r="R229" i="117"/>
  <c r="N229" i="117" s="1"/>
  <c r="S229" i="117"/>
  <c r="D230" i="117"/>
  <c r="I230" i="117"/>
  <c r="O230" i="117"/>
  <c r="P230" i="117"/>
  <c r="Q230" i="117"/>
  <c r="R230" i="117"/>
  <c r="N230" i="117" s="1"/>
  <c r="S230" i="117"/>
  <c r="D231" i="117"/>
  <c r="I231" i="117"/>
  <c r="O231" i="117"/>
  <c r="P231" i="117"/>
  <c r="Q231" i="117"/>
  <c r="R231" i="117"/>
  <c r="N231" i="117" s="1"/>
  <c r="S231" i="117"/>
  <c r="D232" i="117"/>
  <c r="I232" i="117"/>
  <c r="O232" i="117"/>
  <c r="P232" i="117"/>
  <c r="Q232" i="117"/>
  <c r="R232" i="117"/>
  <c r="N232" i="117" s="1"/>
  <c r="S232" i="117"/>
  <c r="D233" i="117"/>
  <c r="I233" i="117"/>
  <c r="O233" i="117"/>
  <c r="P233" i="117"/>
  <c r="Q233" i="117"/>
  <c r="R233" i="117"/>
  <c r="N233" i="117" s="1"/>
  <c r="S233" i="117"/>
  <c r="D234" i="117"/>
  <c r="I234" i="117"/>
  <c r="O234" i="117"/>
  <c r="P234" i="117"/>
  <c r="Q234" i="117"/>
  <c r="R234" i="117"/>
  <c r="N234" i="117" s="1"/>
  <c r="S234" i="117"/>
  <c r="D235" i="117"/>
  <c r="I235" i="117"/>
  <c r="O235" i="117"/>
  <c r="P235" i="117"/>
  <c r="Q235" i="117"/>
  <c r="R235" i="117"/>
  <c r="N235" i="117" s="1"/>
  <c r="S235" i="117"/>
  <c r="D236" i="117"/>
  <c r="I236" i="117"/>
  <c r="O236" i="117"/>
  <c r="P236" i="117"/>
  <c r="Q236" i="117"/>
  <c r="R236" i="117"/>
  <c r="N236" i="117" s="1"/>
  <c r="S236" i="117"/>
  <c r="D237" i="117"/>
  <c r="I237" i="117"/>
  <c r="O237" i="117"/>
  <c r="P237" i="117"/>
  <c r="Q237" i="117"/>
  <c r="R237" i="117"/>
  <c r="N237" i="117" s="1"/>
  <c r="S237" i="117"/>
  <c r="D238" i="117"/>
  <c r="I238" i="117"/>
  <c r="O238" i="117"/>
  <c r="P238" i="117"/>
  <c r="Q238" i="117"/>
  <c r="R238" i="117"/>
  <c r="N238" i="117" s="1"/>
  <c r="S238" i="117"/>
  <c r="D239" i="117"/>
  <c r="I239" i="117"/>
  <c r="O239" i="117"/>
  <c r="P239" i="117"/>
  <c r="Q239" i="117"/>
  <c r="R239" i="117"/>
  <c r="N239" i="117" s="1"/>
  <c r="S239" i="117"/>
  <c r="D240" i="117"/>
  <c r="I240" i="117"/>
  <c r="O240" i="117"/>
  <c r="P240" i="117"/>
  <c r="Q240" i="117"/>
  <c r="R240" i="117"/>
  <c r="N240" i="117" s="1"/>
  <c r="S240" i="117"/>
  <c r="D241" i="117"/>
  <c r="I241" i="117"/>
  <c r="O241" i="117"/>
  <c r="P241" i="117"/>
  <c r="Q241" i="117"/>
  <c r="R241" i="117"/>
  <c r="N241" i="117" s="1"/>
  <c r="S241" i="117"/>
  <c r="D242" i="117"/>
  <c r="I242" i="117"/>
  <c r="O242" i="117"/>
  <c r="P242" i="117"/>
  <c r="Q242" i="117"/>
  <c r="R242" i="117"/>
  <c r="N242" i="117" s="1"/>
  <c r="S242" i="117"/>
  <c r="D243" i="117"/>
  <c r="I243" i="117"/>
  <c r="O243" i="117"/>
  <c r="P243" i="117"/>
  <c r="Q243" i="117"/>
  <c r="R243" i="117"/>
  <c r="N243" i="117" s="1"/>
  <c r="S243" i="117"/>
  <c r="D244" i="117"/>
  <c r="I244" i="117"/>
  <c r="O244" i="117"/>
  <c r="P244" i="117"/>
  <c r="Q244" i="117"/>
  <c r="R244" i="117"/>
  <c r="N244" i="117" s="1"/>
  <c r="S244" i="117"/>
  <c r="D245" i="117"/>
  <c r="I245" i="117"/>
  <c r="O245" i="117"/>
  <c r="P245" i="117"/>
  <c r="Q245" i="117"/>
  <c r="R245" i="117"/>
  <c r="N245" i="117" s="1"/>
  <c r="S245" i="117"/>
  <c r="D246" i="117"/>
  <c r="I246" i="117"/>
  <c r="O246" i="117"/>
  <c r="P246" i="117"/>
  <c r="Q246" i="117"/>
  <c r="R246" i="117"/>
  <c r="N246" i="117" s="1"/>
  <c r="S246" i="117"/>
  <c r="D247" i="117"/>
  <c r="I247" i="117"/>
  <c r="O247" i="117"/>
  <c r="P247" i="117"/>
  <c r="Q247" i="117"/>
  <c r="R247" i="117"/>
  <c r="N247" i="117" s="1"/>
  <c r="S247" i="117"/>
  <c r="D248" i="117"/>
  <c r="I248" i="117"/>
  <c r="O248" i="117"/>
  <c r="P248" i="117"/>
  <c r="Q248" i="117"/>
  <c r="R248" i="117"/>
  <c r="N248" i="117" s="1"/>
  <c r="S248" i="117"/>
  <c r="D249" i="117"/>
  <c r="I249" i="117"/>
  <c r="O249" i="117"/>
  <c r="P249" i="117"/>
  <c r="Q249" i="117"/>
  <c r="R249" i="117"/>
  <c r="N249" i="117" s="1"/>
  <c r="S249" i="117"/>
  <c r="D250" i="117"/>
  <c r="I250" i="117"/>
  <c r="O250" i="117"/>
  <c r="P250" i="117"/>
  <c r="Q250" i="117"/>
  <c r="R250" i="117"/>
  <c r="N250" i="117" s="1"/>
  <c r="S250" i="117"/>
  <c r="D251" i="117"/>
  <c r="I251" i="117"/>
  <c r="O251" i="117"/>
  <c r="P251" i="117"/>
  <c r="Q251" i="117"/>
  <c r="R251" i="117"/>
  <c r="N251" i="117" s="1"/>
  <c r="S251" i="117"/>
  <c r="D252" i="117"/>
  <c r="I252" i="117"/>
  <c r="O252" i="117"/>
  <c r="P252" i="117"/>
  <c r="Q252" i="117"/>
  <c r="R252" i="117"/>
  <c r="N252" i="117" s="1"/>
  <c r="S252" i="117"/>
  <c r="D253" i="117"/>
  <c r="I253" i="117"/>
  <c r="O253" i="117"/>
  <c r="P253" i="117"/>
  <c r="Q253" i="117"/>
  <c r="R253" i="117"/>
  <c r="N253" i="117" s="1"/>
  <c r="S253" i="117"/>
  <c r="D254" i="117"/>
  <c r="I254" i="117"/>
  <c r="O254" i="117"/>
  <c r="P254" i="117"/>
  <c r="Q254" i="117"/>
  <c r="R254" i="117"/>
  <c r="N254" i="117" s="1"/>
  <c r="S254" i="117"/>
  <c r="D255" i="117"/>
  <c r="I255" i="117"/>
  <c r="O255" i="117"/>
  <c r="P255" i="117"/>
  <c r="Q255" i="117"/>
  <c r="R255" i="117"/>
  <c r="N255" i="117" s="1"/>
  <c r="S255" i="117"/>
  <c r="D256" i="117"/>
  <c r="I256" i="117"/>
  <c r="O256" i="117"/>
  <c r="P256" i="117"/>
  <c r="Q256" i="117"/>
  <c r="R256" i="117"/>
  <c r="N256" i="117" s="1"/>
  <c r="S256" i="117"/>
  <c r="D257" i="117"/>
  <c r="I257" i="117"/>
  <c r="O257" i="117"/>
  <c r="P257" i="117"/>
  <c r="Q257" i="117"/>
  <c r="R257" i="117"/>
  <c r="N257" i="117" s="1"/>
  <c r="S257" i="117"/>
  <c r="D258" i="117"/>
  <c r="I258" i="117"/>
  <c r="O258" i="117"/>
  <c r="P258" i="117"/>
  <c r="Q258" i="117"/>
  <c r="R258" i="117"/>
  <c r="N258" i="117" s="1"/>
  <c r="S258" i="117"/>
  <c r="D259" i="117"/>
  <c r="I259" i="117"/>
  <c r="O259" i="117"/>
  <c r="P259" i="117"/>
  <c r="Q259" i="117"/>
  <c r="R259" i="117"/>
  <c r="N259" i="117" s="1"/>
  <c r="S259" i="117"/>
  <c r="D260" i="117"/>
  <c r="I260" i="117"/>
  <c r="O260" i="117"/>
  <c r="P260" i="117"/>
  <c r="Q260" i="117"/>
  <c r="R260" i="117"/>
  <c r="N260" i="117" s="1"/>
  <c r="S260" i="117"/>
  <c r="D261" i="117"/>
  <c r="I261" i="117"/>
  <c r="O261" i="117"/>
  <c r="P261" i="117"/>
  <c r="Q261" i="117"/>
  <c r="R261" i="117"/>
  <c r="N261" i="117" s="1"/>
  <c r="S261" i="117"/>
  <c r="I59" i="117" l="1"/>
  <c r="R22" i="117"/>
  <c r="I23" i="117"/>
  <c r="I22" i="117" s="1"/>
  <c r="I21" i="117" s="1"/>
  <c r="N147" i="117"/>
  <c r="Q59" i="117"/>
  <c r="Q23" i="117"/>
  <c r="Q22" i="117" s="1"/>
  <c r="Q21" i="117" s="1"/>
  <c r="D23" i="117"/>
  <c r="D22" i="117" s="1"/>
  <c r="D21" i="117" s="1"/>
  <c r="H21" i="117"/>
  <c r="N158" i="117"/>
  <c r="R147" i="117"/>
  <c r="R145" i="117" s="1"/>
  <c r="N59" i="117"/>
  <c r="N47" i="117"/>
  <c r="P23" i="117"/>
  <c r="P22" i="117" s="1"/>
  <c r="N39" i="117"/>
  <c r="N34" i="117"/>
  <c r="N30" i="117"/>
  <c r="N26" i="117"/>
  <c r="N40" i="117"/>
  <c r="N35" i="117"/>
  <c r="N31" i="117"/>
  <c r="N27" i="117"/>
  <c r="W22" i="117"/>
  <c r="W21" i="117" s="1"/>
  <c r="K22" i="117"/>
  <c r="K21" i="117" s="1"/>
  <c r="G22" i="117"/>
  <c r="G21" i="117" s="1"/>
  <c r="P145" i="117"/>
  <c r="D145" i="117"/>
  <c r="N42" i="117"/>
  <c r="N41" i="117" s="1"/>
  <c r="N36" i="117"/>
  <c r="N32" i="117"/>
  <c r="N28" i="117"/>
  <c r="S22" i="117"/>
  <c r="S21" i="117" s="1"/>
  <c r="N24" i="117"/>
  <c r="V22" i="117"/>
  <c r="V21" i="117" s="1"/>
  <c r="J22" i="117"/>
  <c r="J21" i="117" s="1"/>
  <c r="F22" i="117"/>
  <c r="F21" i="117" s="1"/>
  <c r="O23" i="117"/>
  <c r="O22" i="117" s="1"/>
  <c r="O21" i="117" s="1"/>
  <c r="R21" i="117" l="1"/>
  <c r="P21" i="117"/>
  <c r="N23" i="117"/>
  <c r="N22" i="117" s="1"/>
  <c r="N145" i="117"/>
  <c r="N21" i="117" l="1"/>
</calcChain>
</file>

<file path=xl/sharedStrings.xml><?xml version="1.0" encoding="utf-8"?>
<sst xmlns="http://schemas.openxmlformats.org/spreadsheetml/2006/main" count="3971" uniqueCount="855">
  <si>
    <t>2.1.</t>
  </si>
  <si>
    <t>2.2.</t>
  </si>
  <si>
    <t>Строительство КЛ 10 кВ О-12 -РП XIX (12-21) в г. Калининграде</t>
  </si>
  <si>
    <t xml:space="preserve"> Реконструкция распределительных сетей 0,4 кВ в п. Космодемьянского в г.Калининграде.  (2 очередь)</t>
  </si>
  <si>
    <t>Оргтехника и компьютеры</t>
  </si>
  <si>
    <t>Расширение просек вдоль трасс ВЛ</t>
  </si>
  <si>
    <t>Механизмы, приспособления</t>
  </si>
  <si>
    <t>Комплекс технических средств безопасности на ПС 110кВ</t>
  </si>
  <si>
    <t>Реконструкция ВЛ 15 кВ  Зеленоградск-Лесной  на Куршской косе с переводом на напряжение  35 кВ</t>
  </si>
  <si>
    <t>Охрана объектов незавершенного строительства</t>
  </si>
  <si>
    <t>Создание нового и модернизация существующего комплекса противоаварийной автоматики электросетевого комплекса ОАО "Янтарьэнерго"</t>
  </si>
  <si>
    <t>ППРСУ на РРЭ</t>
  </si>
  <si>
    <t>Строительство КТП 15/0,4 кВ (взамен ТП 138-1 (инв. № 5144480)), реконструкция ВЛ 15 кВ № 15-138 (инв. № 5114672), ПС В-2 (инв. № 5144314) в г.Гурьевск</t>
  </si>
  <si>
    <t xml:space="preserve">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</si>
  <si>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Строительство ЛЭП 15 кВ от ВЛ 15-21 (инв.№ 5114657), реконструкция ЗРУ 15 кВ ПС В-18 Гурьевского района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</si>
  <si>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</si>
  <si>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Строительство ПС 110/15 кВ "Приморск" с заходами и ВКЛ на ПС О-52</t>
  </si>
  <si>
    <t>Строительство КЛ 15 кВ, строительство КЛ  0,4 кВ от ТП-новая (по ТЗ № 51.СРС.2009/ЗПЭС) в п. Шоссейное Гурьевского района</t>
  </si>
  <si>
    <t>Строительство КТП 15/0.4 кВ, КЛ 15 кВ от КТПн 15/0.4 кВ, КЛ 0.4 кВ от КТПн 15/0.4 кВ, реконструкция КЛ 15 кВ № 15-55 (инв.№ 5113983) в г.Зеленоградске</t>
  </si>
  <si>
    <t>Строительство КТПн 10/0.4 кВ, двух участков КЛ 10 кВ от КТПн до места врезки в КЛ 10 кВ ТП-106 - ТП-515 по ул.Молочинского в г.Калининграде</t>
  </si>
  <si>
    <t>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</si>
  <si>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Строительство ТП 15/0.4 кВ, ЛЭП 15 кВ от ПС В-21, реконструкция ПС В-21 (инв.№ 5149794) в г.Калининграде, ул.Б.Окружная, 15</t>
  </si>
  <si>
    <t>Установка дугогасящих катушек и трансформаторов дугогасящих катушек на ПС О-30 "Московская"</t>
  </si>
  <si>
    <t>Реконструкция ПС 110/15/10 кВ О-9 "Светлогорск"</t>
  </si>
  <si>
    <t>Замена трансформаторов тока на ПС О-37 "Лунино"</t>
  </si>
  <si>
    <t>Модернизация СОТИАССО на объектах ОАО "Янтарьэнерго" ПС О-6</t>
  </si>
  <si>
    <t>Строительство ТП 15/0.4 кВ, ВЛЗ 15 кВ от ВЛ 15 кВ № 15-482, 15-487 в г.Черняховск</t>
  </si>
  <si>
    <t>Реконструкция здания ОАО Янтарьэнерго по ул.Театральная.34 (установка дизель-генератора для электропитания Диспетчерского пункта и узла связи СДТУ ЦУС ОАО "Янтарьэнерго")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</si>
  <si>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 в г.Калининграде со строительством новых ТП 10/0.4 кВ и КЛ 10 кВ</t>
  </si>
  <si>
    <t>Строительство КТПн 10/0.4 кВ, КЛ 10 кВ от РПн (ул.Лучистая) до КТПн по ул.Горького-Панина а г.Калининграде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</si>
  <si>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</si>
  <si>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</si>
  <si>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Строительство РП 10 кВ, двух КЛ 10 кВ от РП 10 кВ (по ТЗ № 7.СЭРС.2013/ЗЭС-20) в Гурьевском районе, п.Кутузово - п.Дорожный</t>
  </si>
  <si>
    <t>Строительство КЛ 15 кВ от КЛ 15-165 в п.Янтарный, ул.Балебина</t>
  </si>
  <si>
    <t>Реконструкция ТП 93-9 (инв.№ 5148081), реконструкция ТП 93-10 (инв.№ 5148079), строительство ВЛИ 0.4 кВ от ТП 93-10 в г.Светлый</t>
  </si>
  <si>
    <t>Строительство ТПн 15/0.4 кВ, строительство КЛ 15 кВ от ТПн в г.Светлый, ул.Советская (второй этап)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</si>
  <si>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</si>
  <si>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Строительство БКТП 6/0.4 кВ, двух КЛ 6 кВ до места врезки КЛ 6 кВ ф.№119 в г.Черняховске</t>
  </si>
  <si>
    <t>Строительство трех ТП 15/0.4 кВ, строительство КЛ 15 кВ от I и II секций ЗРУ 15 кВ ПС 110/15/10 кВ О-35 до ТПн в г.Калининграде, ул.Карташова, Каблукова, Ижорская, Новгородская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</si>
  <si>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</si>
  <si>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</si>
  <si>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Строительство ПС 110 кВ "Нивенская" и двухцепной ВЛ 110 кВ ПС О-1 "Центральная" - ПС "Нивенская"</t>
  </si>
  <si>
    <t>Строительство трех ТП 15/0.4 кВ, ВЛ 15 кВ от ВЛ 15-35 (инв.№ 5114661) в п.Малиновка Гурьевского района</t>
  </si>
  <si>
    <t>Строительство ЛЭП 15 кВ от ВЛ 15-296 (инв.№ 5116045), строительство ТП 15/0.4 кВ в п.Люблино Светловского ГО</t>
  </si>
  <si>
    <t>ТПиРв</t>
  </si>
  <si>
    <t>НСв</t>
  </si>
  <si>
    <t>ТПиРб</t>
  </si>
  <si>
    <t>НСб</t>
  </si>
  <si>
    <t>Модернизация СОТИАССО на объектах ОАО "Янтарьэнерго" ПС О-24</t>
  </si>
  <si>
    <t>Модернизация СОТИАССО на объектах ОАО "Янтарьэнерго" ПС О-31</t>
  </si>
  <si>
    <t>181-6</t>
  </si>
  <si>
    <t>181-24</t>
  </si>
  <si>
    <t>181-31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</si>
  <si>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</si>
  <si>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Строительство КТПн 10/0.4 кВ, трех КЛ 10 кВ от КТПн, КЛ 1 кВ от КТПн до РЩ по ул.ген.Раевского в г.Калининграде</t>
  </si>
  <si>
    <t>Строительство КТПн 10/0.4 кВ, двух КЛ 10 кВ от КТПн до КЛ 10 кВ (ТП-209 - КТП-258) по ул.А.Невского - Дорога А-191 в г.Калининграде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</si>
  <si>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</si>
  <si>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 xml:space="preserve">Расширение ПС 110/15 кВ О-47 "Борисово" 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</si>
  <si>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</si>
  <si>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Создание комплексной системы автоматизации распределительных электрических сетей 15 кВ ОАО "Янтарьэнерго" (SMART GRID)</t>
  </si>
  <si>
    <t>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</t>
  </si>
  <si>
    <t>Строительство КЛ 1 кВ от КТПн 10/0.4 кВ до РЩ по Советскому проспекту в г.Калининграде</t>
  </si>
  <si>
    <t>Реконструкция ТП 15/0.4 кВ № 101-6 (инв.№ 5150270) в п.Космодемьянского г.Калининграда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</si>
  <si>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</si>
  <si>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Строительство КТПн 10/0.4 кВ, 4-х КЛ 10 кВ от КТПн, КЛ 1 кВ от КТПн до РЩ по пл.Калинина в г.Калининграде</t>
  </si>
  <si>
    <t>Строительство двух КЛ 10 кВ от КТПн до ВТП-320 и до ТП-700 по ул.Б.Хмельницкого в г.Калининграде</t>
  </si>
  <si>
    <t>Строительство ЛЭП 15 кВ от ВЛ 15 кВ 15-04 (инв.№ 5114655) в г. Калининграде, ул. Емельянова - дор. Окружная</t>
  </si>
  <si>
    <t>Создание комплексной системы автоматизации распределительных электрических сетей 15 кВ ОАО "Янтарьэнерго"</t>
  </si>
  <si>
    <t>Строительство 3х КЛ 10 кВ от КТПн по ул. Автомобильная - ул. Иванихиной в г. Калининграде</t>
  </si>
  <si>
    <t>Строительство ТП 15/0.4 кВ, КЛ 15 кВ от КЛ 15-124 (инв.№ 5115669) в г.Светлогорске, квартал улиц Калининградский проспект - Майский проезд</t>
  </si>
  <si>
    <t>Строительство ТП 15/0.4 кВ, ВЛ 15 кВ по ул.Ленинградской в г.Нестерове</t>
  </si>
  <si>
    <t>Строительство ТП 15/0.4 кВ, ВЛЗ 15 кВ от ВЛ 15-481/6, ТОО "Покровское" Черняховского района</t>
  </si>
  <si>
    <t>Строительство ЛЭП 15 кВ от ВЛ 15-163 (инв.№ 5113797), строительство ТП 15/0.4 кВ в Гвардейском районе, вблизи п.Ольховка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</si>
  <si>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</si>
  <si>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Строительство КТПн 10/0.4 кВ по ул.Двинская, строительство КТПн 10/0.4 кВ взамен КТП-356 (инв.№ 5456155), КЛ 10 кВ от КТП-356 (новой) до КТПн по ул.Двинская в г.Калининграде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</si>
  <si>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</si>
  <si>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Строительство ТП 15/0.4 кВ, ЛЭП 15 кВ от ВЛ 15-06 (инв.№ 5115422) в п.Заречное Багратионовского района</t>
  </si>
  <si>
    <t>Строительство КРУН 15 кВ, строительство двух ЛЭП 15 кВ от ПС О-8 "Янтарное" в Янтарном ГО, п.Синявино</t>
  </si>
  <si>
    <t>Строительство ТП 15/0.4 кВ, ВЛ 15 кВ от ВЛ 15-343 у п.Малиновка Славского района</t>
  </si>
  <si>
    <t>Строительство КТПн 6/0.4 кВ, двух КЛ 6 кВ от КТПн, двух КЛ 1 кВ от КТПн до РЩ по ул.Нансена в г.Калининграде</t>
  </si>
  <si>
    <t>Строительство ТП 15/0.4 кВ, ЛЭП 15 кВ от ВЛ 15-211 (инв.№ 5114823) в п.Ермаково Правдинского района</t>
  </si>
  <si>
    <t>Реконструкция ПС 110/15 кВ О-38 "Добровольск" (ЗРУ 15 кВ - № 5036947) (II этап)</t>
  </si>
  <si>
    <t>Строительство КТПн 10/0,4 кВ, 4-х КЛ 10 кВ от КТПн, 3-х КЛ 1 кВ от КТПн до 2-х РЩ по ул.Спортивная в г.Калининграде</t>
  </si>
  <si>
    <t>Реконструкция ПС 110/15 кВ О-38 "Добровольск" (ЗРУ 15 кВ - № 5036947) (I этап)</t>
  </si>
  <si>
    <t>Строительство ТП 15/0.4 кВ, ЛЭП 15 кВ от ВЛ 15-89 (инв.№ 5113993) в п.Водное Зеленоградского района</t>
  </si>
  <si>
    <t>Строительство КТПн 10/0.4 кВ, 3-х КЛ 10 кВ от КТПн по ул.Баграмяна в г.Калининграде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</si>
  <si>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</si>
  <si>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</si>
  <si>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Строительство КТПн 10/0,4 кВ, КЛ 10 кВ от КТП-514 до КТПн по ул.Красной в г.Калининграде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</si>
  <si>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</si>
  <si>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линий электропередачи 110 кВ №119, 120, 159, г. Калининград</t>
  </si>
  <si>
    <t>Строительство ПС 110/15/10 кВ "Храброво" с заходами,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</si>
  <si>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</si>
  <si>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ПСД по титулу: "Строительство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района"</t>
  </si>
  <si>
    <t>Строительство ТП 15/0.4 кВ, ВЛЗ 15 кВ от ВЛ 15-490 вблизи п.Ушаково, Черняховского района</t>
  </si>
  <si>
    <t>Строительство ТП 6/0.4 кВ, двух КЛ 6 кВ до места рассечки КЛ 6 кВ № 106 (от ПС О-32 до РП-4) по ул.Промышленной в г.Черняховске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</si>
  <si>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</si>
  <si>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</si>
  <si>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</si>
  <si>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Модернизация основных и резервных релейных защит  ВЛ 110 кВ Л-101, Л-107</t>
  </si>
  <si>
    <t>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</si>
  <si>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Реконструкция противоаварийной автоматики (ПА) в энергосистеме Калининградской области на объектах ОАО "Янтарьэнерго"</t>
  </si>
  <si>
    <t>181-34</t>
  </si>
  <si>
    <t>181-51</t>
  </si>
  <si>
    <t>181-52</t>
  </si>
  <si>
    <t>181-54</t>
  </si>
  <si>
    <t>3450-2</t>
  </si>
  <si>
    <t>Строительство КТП 15/0,4 кВ, ЛЭП 15 кВ от ВЛ 15 кВ № 15-363 в г.Немане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</si>
  <si>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</si>
  <si>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 xml:space="preserve">Строительство КТПн 10/0,4 кВ, 4-х КЛ 10 кВ от КТПн  по ул. Ген.Толстикова в г. Калининграде                                                                        </t>
  </si>
  <si>
    <t>3450-1</t>
  </si>
  <si>
    <t>Система распределенной автоматизации сетей 15 кВ ОАО "Янтарьэнерго" (Smart Grid)</t>
  </si>
  <si>
    <t>472-smart</t>
  </si>
  <si>
    <t>472-авт</t>
  </si>
  <si>
    <t>Реконструкция с заменой КЛ 6 кВ ТП-99 - ТП-109 (инв. №№ 542880207, 542880409, 542880710) в г. Калининграде</t>
  </si>
  <si>
    <t>16-0001</t>
  </si>
  <si>
    <t>48_ППРСУ на РРЭ на НН (0,4 кВ)</t>
  </si>
  <si>
    <t>48_ППРСУ на РРЭ на НН (0,2 кВ)</t>
  </si>
  <si>
    <t>48-0.4</t>
  </si>
  <si>
    <t>48-0.2</t>
  </si>
  <si>
    <t>ПС О-1 "Центральная"</t>
  </si>
  <si>
    <t>ПС О-4 "Черняховск"</t>
  </si>
  <si>
    <t>ПС О-11 "Ленинградская</t>
  </si>
  <si>
    <t>ПС О-49 "Люблино"</t>
  </si>
  <si>
    <t>ПС О-3 "Знаменск"</t>
  </si>
  <si>
    <t>ПС О-8 "Янтарный"</t>
  </si>
  <si>
    <t>ПС О-9 "Светлогорск"</t>
  </si>
  <si>
    <t>ПС О-12 "Южная"</t>
  </si>
  <si>
    <t>ПС О-13 "Енино"</t>
  </si>
  <si>
    <t>596-1</t>
  </si>
  <si>
    <t>596-4</t>
  </si>
  <si>
    <t>596-11</t>
  </si>
  <si>
    <t>596-49</t>
  </si>
  <si>
    <t>596-3</t>
  </si>
  <si>
    <t>596-8</t>
  </si>
  <si>
    <t>596-9</t>
  </si>
  <si>
    <t>596-12</t>
  </si>
  <si>
    <t>596-13</t>
  </si>
  <si>
    <t>Электроизмерительные приборы</t>
  </si>
  <si>
    <t>Мобильные средства связи</t>
  </si>
  <si>
    <t>99-комп</t>
  </si>
  <si>
    <t>99-приб</t>
  </si>
  <si>
    <t>99-прис</t>
  </si>
  <si>
    <t>99-св</t>
  </si>
  <si>
    <t>181-34 Модернизация СОТИАССО на объектах ОАО"Янтарьэнерго" ПС О-34</t>
  </si>
  <si>
    <t>181-51 Модернизация СОТИАССО на объектах ОАО"Янтарьэнерго" ПС О-51</t>
  </si>
  <si>
    <t>181-52 Модернизация СОТИАССО на объектах ОАО"Янтарьэнерго" ПС О-52</t>
  </si>
  <si>
    <t>181-54 Модернизация СОТИАССО на объектах ОАО"Янтарьэнерго" ПС О-54</t>
  </si>
  <si>
    <t>Оснащение ТП, РП инженерно-техническими средствами охраны</t>
  </si>
  <si>
    <t>Строительство ТП 15/0.4 кВ, ЛЭП 15 кВ от ВЛ 15-146 (инв. № 5114680) в п.Космодемьянское Гурьевского района, кад. № 39:03:040029:22</t>
  </si>
  <si>
    <t>-</t>
  </si>
  <si>
    <t>1.</t>
  </si>
  <si>
    <t>+</t>
  </si>
  <si>
    <t>не требуется</t>
  </si>
  <si>
    <t>16-0077</t>
  </si>
  <si>
    <t>Строительство 3х КТП 10/0.4 кВ (новых), ЛЭП 10 кВ от РП ХХХIII до КТП (новых) по ул. Солнечный бульвар в г. Калининграде</t>
  </si>
  <si>
    <t>Электросетевой комплекс в пос. Свободное, ул.Цветочная Гурьевского района Калининградской области, принадлежащий гр. Владыка В.М.(дог.безв 11 от 12.02.16)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</si>
  <si>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Э.В.(дог.безв 12 от 12.02.16)</t>
  </si>
  <si>
    <t>Электросетевой комплекс в пос. Большое Исаково Гурьевского района Калининградской области, принадлежащий гр. Кузнецову В.Г.(дог.безв 18 от 12.02.16)</t>
  </si>
  <si>
    <t>Электросетевой комплекс в пос. Орловка Гурьевского района Калининградской области, принадлежащий гр. Митрофановой Е.Н.(дог.безв 18 от 12.02.16)</t>
  </si>
  <si>
    <t>140-3</t>
  </si>
  <si>
    <t>140-4</t>
  </si>
  <si>
    <t>140-5</t>
  </si>
  <si>
    <t>140-6</t>
  </si>
  <si>
    <t>Электросетевой комплекс в г.Светлогорске  ул.Ольховая, принадлежащий гр.Шкурко В.В.(дог.безв 17 от 12.02.16)</t>
  </si>
  <si>
    <t>140-9</t>
  </si>
  <si>
    <t>16-0007</t>
  </si>
  <si>
    <t>Строительство КТП 10/0.4 кВ (новой), 4-х КЛ 10 кВ от КТП (новой) по ул. Аллея Смелых в г. Калининграде</t>
  </si>
  <si>
    <t>16-0006</t>
  </si>
  <si>
    <t>Строительство КТП 10/0.4 кВ (новой), 3-х КЛ 10 кВ от КТП (новой) по ул. Батальная в г. Калининграде</t>
  </si>
  <si>
    <t>140-10</t>
  </si>
  <si>
    <t>Оборудование СП (РЩ-новое) по адресу г.Калининград, ул.Чкалова ( дог.безв.№2930 от 31.03.2016</t>
  </si>
  <si>
    <t>Сроки 
реализации 
проекта</t>
  </si>
  <si>
    <t>2017</t>
  </si>
  <si>
    <t>2016</t>
  </si>
  <si>
    <t>2015</t>
  </si>
  <si>
    <t>2021</t>
  </si>
  <si>
    <t>2014</t>
  </si>
  <si>
    <t>2.</t>
  </si>
  <si>
    <t>2018</t>
  </si>
  <si>
    <t>2011</t>
  </si>
  <si>
    <t>2013</t>
  </si>
  <si>
    <t>2010</t>
  </si>
  <si>
    <t>2020</t>
  </si>
  <si>
    <t xml:space="preserve">Наличие исходно-разрешительной документации </t>
  </si>
  <si>
    <t xml:space="preserve">№ 
п/п </t>
  </si>
  <si>
    <t>16-0188</t>
  </si>
  <si>
    <t>Перевод электроснабжения жилых домов с абонентской ТП-56 ООО "Евроимпорт" на ТП-120 филиала АО «Янтарьэнерго» Восточные электрические сети»  по ул. Октябрьской в г. Черняховске</t>
  </si>
  <si>
    <t>16-0069</t>
  </si>
  <si>
    <t>Реконструкция ПС 110/15 кВ О-31 "Багратионовск", строительство КЛ 15 кВ от ПС 110/15 кв О-31 в г. Багратионовске</t>
  </si>
  <si>
    <t>16-0048</t>
  </si>
  <si>
    <t>16-0050</t>
  </si>
  <si>
    <t>Строительство 2-х КЛ 1 кВ от КТП-790 до РЩ по ул. Дзержинского в г. Калининграде</t>
  </si>
  <si>
    <t>Строительство КТП 15/0,4 кВ, ЛЭП 15 кВ от ближайшей опоры ВЛ 15 кВ № 15-455 до ТПн  по ул. Калинина в г. Нестерове</t>
  </si>
  <si>
    <t>Строительство ТП 15/0.4 кВ, ВЛ 15 кВ от ВЛ 15-29 (инв.№ 5113795), ВЛИ 0.4 кВ, реконструкция ВЛ 0.4 кВ от ТП 29-4 (инв.№ 5113892) в п.Пруды Гвардейского района</t>
  </si>
  <si>
    <t>140-8</t>
  </si>
  <si>
    <t>140-11</t>
  </si>
  <si>
    <t>140-12</t>
  </si>
  <si>
    <t>140-13</t>
  </si>
  <si>
    <t>140-16</t>
  </si>
  <si>
    <t>140-17</t>
  </si>
  <si>
    <t>140-18</t>
  </si>
  <si>
    <t>140-14</t>
  </si>
  <si>
    <t>140-15</t>
  </si>
  <si>
    <t>140-19</t>
  </si>
  <si>
    <t>НМА7</t>
  </si>
  <si>
    <t>Электросетевой комплекс в г.Светлогорске Калининградской области, принадлежащий ООО "Светлогорск-Строй-Сервис"</t>
  </si>
  <si>
    <t>Электросетевой комплекс в пос.Куйбышевское Гвардейского р-на Калининградской области (дог.мены 66 от 20.06.2016)</t>
  </si>
  <si>
    <t>Электросетевой комплекс в пос.Малиновка Зеленоградск.р-на Калининградской области, принадлежащий гр.Каргабаеву А.М.(дог.безв.№34 от 05.04.2016)</t>
  </si>
  <si>
    <t>Электросетевой комплекс в пос.Б.Исаково Гурьевскогор-на Калининградской области, принадлежащий гр.Труш Ю.В.(дог.безв.№36 от 12.04.2016)</t>
  </si>
  <si>
    <t>Электросетевой комплекс в п.Новый Гурьевского р-на КО, принадлежащий гр.Чередниченко А.Ю.(дог.безв.57 от 27.05.2016)</t>
  </si>
  <si>
    <t>Электросетевой комплекс г.Калининград ул.Горького 55 (соглашение об отступном2954 от 01.06.2016)</t>
  </si>
  <si>
    <t>Электросетевой комплекс пос.Лесное Гурьевский р-н (дог.безвозм.67 от 22.06.2016)</t>
  </si>
  <si>
    <t>Земельный участок п.Кутузово Гурьевский р-н приобретенный у гр.Кулешова К.В дог.367 08.06.2016 (СВМ титул.4585 Стр.заходов на Преголскую ТЭС)</t>
  </si>
  <si>
    <t>Земельный участок п.Кутузово Гурьевский р-н приобретенный у гр.Савченко Ю.В.  дог.368 08.06.2016(СВМ титул.4585 Стр.заходов на Преголскую ТЭС)</t>
  </si>
  <si>
    <t>Земельный участок под объектами недвижимости ул.Фрунзе 11-15 (АПЗ, гараж) дог.купли-продажи №94/2016-С от 22.04.2016)</t>
  </si>
  <si>
    <t>Разработка конструкции, изготовление и испытание опытных образцов устройств защиты птиц от поражения электрическим током на ВЛ 6-110 кВ"</t>
  </si>
  <si>
    <t>16-0190</t>
  </si>
  <si>
    <t>16-0212</t>
  </si>
  <si>
    <t>16-0049</t>
  </si>
  <si>
    <t>16-0214</t>
  </si>
  <si>
    <t>16-0232</t>
  </si>
  <si>
    <t>16-0233</t>
  </si>
  <si>
    <t>16-0251</t>
  </si>
  <si>
    <t>16-0252</t>
  </si>
  <si>
    <t>16-0289</t>
  </si>
  <si>
    <t>16-0234</t>
  </si>
  <si>
    <t>16-0192</t>
  </si>
  <si>
    <t>140-20</t>
  </si>
  <si>
    <t>140-21</t>
  </si>
  <si>
    <t>140-23</t>
  </si>
  <si>
    <t>140-22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</si>
  <si>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</si>
  <si>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Строительство ТП 15/0.4 кВ, ВЛ 15 кВ от ВЛ 15-123 (инв.№ 5115809) и от ВЛ 15-26 (инв. 5113784) в г.Гвардейске Калининградской обл.</t>
  </si>
  <si>
    <t>Строительство ТП 15/0,4 кВ , КЛ 15 кВ от КЛ 15-290, КЛ 15 кВ от 15-257 (инв. № 5116074) в г. Гурьевске, ул. Калининградское шоссе, дом №4а)</t>
  </si>
  <si>
    <t>Строительство БКТП 15/0,4 кВ, ЛЭП 15 кВ от ВЛ 15-455 до ТПн по ул.Московской в г.Нестерове</t>
  </si>
  <si>
    <t>Строительство КТП 15/0,4 кВ взамен ТП 188-20 (инв.№ 5150785) в г. Багратионовске, ул. Железнодорожная</t>
  </si>
  <si>
    <t xml:space="preserve">Замена грозотроса с встроенным оптоволоконным кабелем на ВЛ </t>
  </si>
  <si>
    <t>Электросетевой комплекс пос.Дорожный Гурьевский р-н. принадлежащий гр.Кончицу А.К (дог.безвозм.76 от 16.08.2016)</t>
  </si>
  <si>
    <t>Электросетевой комплекс на пр.Московский в г.Калининград, принадлежащий ООО КалининградИнвест</t>
  </si>
  <si>
    <t>Электросетевой комплекс пер.Ломоносова г.Калининград (дог.безвозм.3008 от 20.09.2016)</t>
  </si>
  <si>
    <t>Земельный участок ул.Беговая г.Калининград  под  КТП 778 (ООО Модуль-Стройград дог.2971 от 08.07.2016)</t>
  </si>
  <si>
    <t>Реконструкция ВЛ 15-256 (инв.№ 5114013) в п.Коврово Зеленоградского района, кад.№ 39:05:051105:231</t>
  </si>
  <si>
    <t>Реконструкция ВЛ 15-047 (инв. № 5114664) в п.Большое Исаково, ул.Калининградская Гурьевского района</t>
  </si>
  <si>
    <t>Вынос (переустройство) участка ВЛ 0,4 кВ от ТП-610 по ул.Красносельская в г.Калининграде</t>
  </si>
  <si>
    <t>Переустройство ВЛ 0,4/0,22 кВ Л-4 от ТП 177-06 (инв.№ 5114041) по ул.Горького в г.Светлогорске</t>
  </si>
  <si>
    <t>Вынос (переустройство) участков 2-х КЛ 10 кВ: ТП-860 - ТП-875, РП-Х - ТП-877 в г.Калининграде</t>
  </si>
  <si>
    <t>Вынос участков ВЛ 0,4 кВ Л-1 от ПС В-68 (инв.№ 5321385), Л-5 от ТП 64-02 (инв.№ 5321562) попадающих в зону реконструкции ул.Кутузова в г.Гусеве</t>
  </si>
  <si>
    <t>Установка вольтодобавочного трансформатора ТВМГ 52/125-380  на ВЛ 0.4 кВ Л-1 от ТП 60-06 в пос.Грачевка, Зеленоградского района</t>
  </si>
  <si>
    <t>Оснащение объектов низкого напряжения типа ТП/РП/РУ системой удаленного мониторинга</t>
  </si>
  <si>
    <t>В том числе: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</si>
  <si>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</si>
  <si>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</si>
  <si>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</si>
  <si>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МВт</t>
  </si>
  <si>
    <t>МхВА</t>
  </si>
  <si>
    <t>Мвар</t>
  </si>
  <si>
    <t>км ВЛ
 1-цеп</t>
  </si>
  <si>
    <t>км ВЛ
2-цеп</t>
  </si>
  <si>
    <t>км КЛ</t>
  </si>
  <si>
    <t>Другое</t>
  </si>
  <si>
    <t>Планируемые технические характеристики</t>
  </si>
  <si>
    <t>год начала  реализации инвестицион-ного проекта</t>
  </si>
  <si>
    <t>год окончания реализации инвестицион-ного проекта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</si>
  <si>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</si>
  <si>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Утвержденная  
проектная
документация
(+;-; Не требуется)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</si>
  <si>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</si>
  <si>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</si>
  <si>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</si>
  <si>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1.1</t>
  </si>
  <si>
    <t>1.2</t>
  </si>
  <si>
    <t>1.3</t>
  </si>
  <si>
    <t>1.4.</t>
  </si>
  <si>
    <t>1.5.</t>
  </si>
  <si>
    <t>Техническое перевооружение и реконструкция</t>
  </si>
  <si>
    <t>Энергосбережение и повышение энергетической эффективности</t>
  </si>
  <si>
    <t>Создание систем противоаварийной и режимной автоматики</t>
  </si>
  <si>
    <t xml:space="preserve">Создание систем телемеханики  и связи </t>
  </si>
  <si>
    <t>Установка устройств регулирования напряжения и компенсации реактивной мощности</t>
  </si>
  <si>
    <t>Прочие направления</t>
  </si>
  <si>
    <t>Новое строительство</t>
  </si>
  <si>
    <t>Прочее новое строительство</t>
  </si>
  <si>
    <t>А_prj_111001_2484</t>
  </si>
  <si>
    <t>D_2537</t>
  </si>
  <si>
    <t>F_2633</t>
  </si>
  <si>
    <t>E_prj_111001_2487</t>
  </si>
  <si>
    <t>E_prj_111001_47826</t>
  </si>
  <si>
    <t>С_prj_111001_2476</t>
  </si>
  <si>
    <t>E_prj_111001_2498</t>
  </si>
  <si>
    <t>E_prj_111001_2501</t>
  </si>
  <si>
    <t>G_16-0188</t>
  </si>
  <si>
    <t>306.0 га</t>
  </si>
  <si>
    <t>A_prj_111001_2510</t>
  </si>
  <si>
    <t>D_prj_111001_2521</t>
  </si>
  <si>
    <t>F_2938</t>
  </si>
  <si>
    <t>G_3490</t>
  </si>
  <si>
    <t>F_3605</t>
  </si>
  <si>
    <t>G_4026</t>
  </si>
  <si>
    <t>G_16-0069</t>
  </si>
  <si>
    <t>E_prj_111001_2503</t>
  </si>
  <si>
    <t>B_112</t>
  </si>
  <si>
    <t>B_prj_111001_3348</t>
  </si>
  <si>
    <t>F_prj_111001_3352</t>
  </si>
  <si>
    <t>F_prj_111001_3354</t>
  </si>
  <si>
    <t>F_prj_111001_3355</t>
  </si>
  <si>
    <t>F_prj_111001_3356</t>
  </si>
  <si>
    <t>F_prj_111001_14116</t>
  </si>
  <si>
    <t>G_2774</t>
  </si>
  <si>
    <t>F_prj_111001_14118</t>
  </si>
  <si>
    <t>G_3051</t>
  </si>
  <si>
    <t>G_3543</t>
  </si>
  <si>
    <t>G_16-0077</t>
  </si>
  <si>
    <t>G_16-0006</t>
  </si>
  <si>
    <t>G_16-0190</t>
  </si>
  <si>
    <t>G_947</t>
  </si>
  <si>
    <t>G_3994</t>
  </si>
  <si>
    <t>F_2790</t>
  </si>
  <si>
    <t>G_3111</t>
  </si>
  <si>
    <t>F_prj_111001_4589</t>
  </si>
  <si>
    <t>F_prj_111001_47820</t>
  </si>
  <si>
    <t>F_2914</t>
  </si>
  <si>
    <t>F_prj_111001_48705</t>
  </si>
  <si>
    <t>F_prj_111001_14123</t>
  </si>
  <si>
    <t>F_2795</t>
  </si>
  <si>
    <t>F_3090</t>
  </si>
  <si>
    <t>G_3144</t>
  </si>
  <si>
    <t>G_3110</t>
  </si>
  <si>
    <t>G_16-0048</t>
  </si>
  <si>
    <t>F_1150</t>
  </si>
  <si>
    <t>F_prj_111001_5326</t>
  </si>
  <si>
    <t>F_2185</t>
  </si>
  <si>
    <t>F_prj_111001_5350</t>
  </si>
  <si>
    <t>F_prj_111001_5352</t>
  </si>
  <si>
    <t>F_prj_111001_5368</t>
  </si>
  <si>
    <t>F_prj_111001_5371</t>
  </si>
  <si>
    <t>F_2642</t>
  </si>
  <si>
    <t>F_prj_111001_6176</t>
  </si>
  <si>
    <t>F_2791</t>
  </si>
  <si>
    <t>F_2809</t>
  </si>
  <si>
    <t>F_2890</t>
  </si>
  <si>
    <t>F_prj_111001_48011</t>
  </si>
  <si>
    <t>F_2991</t>
  </si>
  <si>
    <t>G_3001</t>
  </si>
  <si>
    <t>F_prj_111001_47111</t>
  </si>
  <si>
    <t>F_prj_111001_47748</t>
  </si>
  <si>
    <t>F_prj_111001_47756</t>
  </si>
  <si>
    <t>G_3210</t>
  </si>
  <si>
    <t>G_3268</t>
  </si>
  <si>
    <t>G_3356</t>
  </si>
  <si>
    <t>G_3481</t>
  </si>
  <si>
    <t>G_3495</t>
  </si>
  <si>
    <t>G_3501</t>
  </si>
  <si>
    <t>G_3510</t>
  </si>
  <si>
    <t>G_3579</t>
  </si>
  <si>
    <t>F_prj_111001_48704</t>
  </si>
  <si>
    <t>F_prj_111001_48735</t>
  </si>
  <si>
    <t>F_prj_111001_49212</t>
  </si>
  <si>
    <t>G_4031</t>
  </si>
  <si>
    <t>G_4034</t>
  </si>
  <si>
    <t>F_prj_111001_49224</t>
  </si>
  <si>
    <t>G_4383</t>
  </si>
  <si>
    <t>G_4384</t>
  </si>
  <si>
    <t>G_4510</t>
  </si>
  <si>
    <t>G_16-0007</t>
  </si>
  <si>
    <t>G_16-0050</t>
  </si>
  <si>
    <t>G_3800</t>
  </si>
  <si>
    <t>G_4573</t>
  </si>
  <si>
    <t>G_16-0212</t>
  </si>
  <si>
    <t>A_3103</t>
  </si>
  <si>
    <t>G_4552</t>
  </si>
  <si>
    <t>G_16-0214</t>
  </si>
  <si>
    <t>F_472-smart</t>
  </si>
  <si>
    <t>F_472-авт</t>
  </si>
  <si>
    <t>A_prj_111001_2534</t>
  </si>
  <si>
    <t>G_16-0001</t>
  </si>
  <si>
    <t>D_1866</t>
  </si>
  <si>
    <t>F_prj_111001_48217</t>
  </si>
  <si>
    <t>C_prj_111001_2767</t>
  </si>
  <si>
    <t>C_obj_111001_3092</t>
  </si>
  <si>
    <t>C_obj_111001_3099</t>
  </si>
  <si>
    <t>C_obj_111001_3105</t>
  </si>
  <si>
    <t>C_obj_111001_3107</t>
  </si>
  <si>
    <t>C_obj_111001_3108</t>
  </si>
  <si>
    <t>C_obj_111001_3109</t>
  </si>
  <si>
    <t>C_obj_111001_3110</t>
  </si>
  <si>
    <t>2872 шт.</t>
  </si>
  <si>
    <t>5508 шт.</t>
  </si>
  <si>
    <t>F_48-НН</t>
  </si>
  <si>
    <t>F_596-1</t>
  </si>
  <si>
    <t>F_596-4</t>
  </si>
  <si>
    <t>F_596-11</t>
  </si>
  <si>
    <t>F_596-49</t>
  </si>
  <si>
    <t>F_596-8</t>
  </si>
  <si>
    <t>F_596-9</t>
  </si>
  <si>
    <t>F_596-12</t>
  </si>
  <si>
    <t>F_596-13</t>
  </si>
  <si>
    <t>F_596-3</t>
  </si>
  <si>
    <t>A_139</t>
  </si>
  <si>
    <t>F_prj_111001_48632</t>
  </si>
  <si>
    <t>G_16-0192</t>
  </si>
  <si>
    <t>G_140-18</t>
  </si>
  <si>
    <t>G_140-3</t>
  </si>
  <si>
    <t>G_140-4</t>
  </si>
  <si>
    <t>G_140-5</t>
  </si>
  <si>
    <t>G_140-6</t>
  </si>
  <si>
    <t>G_140-9</t>
  </si>
  <si>
    <t>G_140-10</t>
  </si>
  <si>
    <t>G_140-8</t>
  </si>
  <si>
    <t>G_140-11</t>
  </si>
  <si>
    <t>G_140-12</t>
  </si>
  <si>
    <t>G_140-13</t>
  </si>
  <si>
    <t>G_140-16</t>
  </si>
  <si>
    <t>G_140-17</t>
  </si>
  <si>
    <t>G_140-20</t>
  </si>
  <si>
    <t>G_140-21</t>
  </si>
  <si>
    <t>G_140-23</t>
  </si>
  <si>
    <t>G_140-14</t>
  </si>
  <si>
    <t>G_140-15</t>
  </si>
  <si>
    <t>G_140-19</t>
  </si>
  <si>
    <t>G_140-22</t>
  </si>
  <si>
    <t>F_99-комп</t>
  </si>
  <si>
    <t>F_99-приб</t>
  </si>
  <si>
    <t>F_99-прис</t>
  </si>
  <si>
    <t>F_99-св</t>
  </si>
  <si>
    <t>G_НМА7</t>
  </si>
  <si>
    <t>Транспортные средства</t>
  </si>
  <si>
    <t>17 ед.</t>
  </si>
  <si>
    <t>A_prj_111001_14517</t>
  </si>
  <si>
    <t>F_prj_111001_48629</t>
  </si>
  <si>
    <t>F_prj_111001_2765</t>
  </si>
  <si>
    <t>F_prj_111001_48637</t>
  </si>
  <si>
    <t>F_prj_111001_48648</t>
  </si>
  <si>
    <t>F_prj_111001_48649</t>
  </si>
  <si>
    <t>Объекты технологического присоединения от 15 до 150  кВт (НС)</t>
  </si>
  <si>
    <t>E_prj_111001_14106</t>
  </si>
  <si>
    <t>Объекты технологического присоединения до 15   кВт  (НС)</t>
  </si>
  <si>
    <t>E_prj_111001_14108</t>
  </si>
  <si>
    <t>Объекты технологического присоединения мощностью от 15 до 150 кВт (ТПиР)</t>
  </si>
  <si>
    <t>Объекты технологического присоединения мощностью до 15 кВт (ТПиР)</t>
  </si>
  <si>
    <t>Г</t>
  </si>
  <si>
    <t>8380 шт.</t>
  </si>
  <si>
    <t>E_prj_111001_14105</t>
  </si>
  <si>
    <t>E_prj_111001_14107</t>
  </si>
  <si>
    <t>A_59</t>
  </si>
  <si>
    <t>G_16-0232</t>
  </si>
  <si>
    <t>G_16-0233</t>
  </si>
  <si>
    <t>G_16-0251</t>
  </si>
  <si>
    <t>G_16-0252</t>
  </si>
  <si>
    <t>G_16-0289</t>
  </si>
  <si>
    <t>G_16-0234</t>
  </si>
  <si>
    <t>D_84</t>
  </si>
  <si>
    <t>2.3.</t>
  </si>
  <si>
    <t>Прочее новое строительствов том числе ПТП</t>
  </si>
  <si>
    <t xml:space="preserve"> Маяковской ТЭС, Приморская ТЭС, Талаховская ТЭС, Прегольская ТЭС</t>
  </si>
  <si>
    <t>F_2913</t>
  </si>
  <si>
    <t>G_16-0049</t>
  </si>
  <si>
    <t>н.д.</t>
  </si>
  <si>
    <t>1.1.1</t>
  </si>
  <si>
    <t>1.1.2</t>
  </si>
  <si>
    <t>1.1.3</t>
  </si>
  <si>
    <t>1.1.4</t>
  </si>
  <si>
    <t>1.1.4.1</t>
  </si>
  <si>
    <t>1.1.4.2</t>
  </si>
  <si>
    <t>1.2.1</t>
  </si>
  <si>
    <t>1.2.1.1</t>
  </si>
  <si>
    <t>1.2.1.2</t>
  </si>
  <si>
    <t>1.2.2</t>
  </si>
  <si>
    <t>1.3.1</t>
  </si>
  <si>
    <t>1.3.2</t>
  </si>
  <si>
    <t>1.3.3</t>
  </si>
  <si>
    <t>1.3.4</t>
  </si>
  <si>
    <t>1.3.5</t>
  </si>
  <si>
    <t>1.3.6</t>
  </si>
  <si>
    <t>1.3.7</t>
  </si>
  <si>
    <t>2.2.1</t>
  </si>
  <si>
    <t>2.2.2</t>
  </si>
  <si>
    <t>2.2.3</t>
  </si>
  <si>
    <t>2.2.4</t>
  </si>
  <si>
    <t>2.2.5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</si>
  <si>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</si>
  <si>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</si>
  <si>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</si>
  <si>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</si>
  <si>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</si>
  <si>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</si>
  <si>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</si>
  <si>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</si>
  <si>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</si>
  <si>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</si>
  <si>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</si>
  <si>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</si>
  <si>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</si>
  <si>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</si>
  <si>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</si>
  <si>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</si>
  <si>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</si>
  <si>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</si>
  <si>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</si>
  <si>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</si>
  <si>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>2.3.21</t>
  </si>
  <si>
    <t>2.3.22</t>
  </si>
  <si>
    <t>2.3.23</t>
  </si>
  <si>
    <t>2.3.24</t>
  </si>
  <si>
    <t>2.3.25</t>
  </si>
  <si>
    <t>2.3.26</t>
  </si>
  <si>
    <t>2.3.27</t>
  </si>
  <si>
    <t>2.3.28</t>
  </si>
  <si>
    <t>2.3.29</t>
  </si>
  <si>
    <t>2.3.30</t>
  </si>
  <si>
    <t>2.3.31</t>
  </si>
  <si>
    <t>2.3.32</t>
  </si>
  <si>
    <t>2.3.33</t>
  </si>
  <si>
    <t>2.3.34</t>
  </si>
  <si>
    <t>2.3.35</t>
  </si>
  <si>
    <t>2.3.36</t>
  </si>
  <si>
    <t>2.3.37</t>
  </si>
  <si>
    <t>2.3.38</t>
  </si>
  <si>
    <t>2.3.39</t>
  </si>
  <si>
    <t>2.3.40</t>
  </si>
  <si>
    <t>2.3.41</t>
  </si>
  <si>
    <t>2.3.42</t>
  </si>
  <si>
    <t>2.3.43</t>
  </si>
  <si>
    <t>2.3.44</t>
  </si>
  <si>
    <t>2.3.45</t>
  </si>
  <si>
    <t>2.3.46</t>
  </si>
  <si>
    <t>2.3.47</t>
  </si>
  <si>
    <t>2.3.48</t>
  </si>
  <si>
    <t>2.3.49</t>
  </si>
  <si>
    <t>2.3.50</t>
  </si>
  <si>
    <t>2.3.51</t>
  </si>
  <si>
    <t>2.3.52</t>
  </si>
  <si>
    <t>2.3.53</t>
  </si>
  <si>
    <t>2.3.54</t>
  </si>
  <si>
    <t>2.3.55</t>
  </si>
  <si>
    <t>2.3.56</t>
  </si>
  <si>
    <t>2.3.57</t>
  </si>
  <si>
    <t>2.3.58</t>
  </si>
  <si>
    <t>2.3.59</t>
  </si>
  <si>
    <t>2.3.60</t>
  </si>
  <si>
    <t>2.3.61</t>
  </si>
  <si>
    <t>2.3.62</t>
  </si>
  <si>
    <t>2.3.63</t>
  </si>
  <si>
    <t>2.3.64</t>
  </si>
  <si>
    <t>2.3.65</t>
  </si>
  <si>
    <t>2.3.66</t>
  </si>
  <si>
    <t>2.3.67</t>
  </si>
  <si>
    <t>2.3.68</t>
  </si>
  <si>
    <t>2.3.69</t>
  </si>
  <si>
    <t>2.3.70</t>
  </si>
  <si>
    <t>2.3.71</t>
  </si>
  <si>
    <t>2.3.72</t>
  </si>
  <si>
    <t>2.3.73</t>
  </si>
  <si>
    <t>1.5.1</t>
  </si>
  <si>
    <t>1.5.2</t>
  </si>
  <si>
    <t>1.5.3</t>
  </si>
  <si>
    <t>1.5.4</t>
  </si>
  <si>
    <t>1.5.4.1</t>
  </si>
  <si>
    <t>1.5.4.2</t>
  </si>
  <si>
    <t>1.5.4.3</t>
  </si>
  <si>
    <t>1.5.4.4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</si>
  <si>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</si>
  <si>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</si>
  <si>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</si>
  <si>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</si>
  <si>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</si>
  <si>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</si>
  <si>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</si>
  <si>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</si>
  <si>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1.5.13</t>
  </si>
  <si>
    <t>1.5.14</t>
  </si>
  <si>
    <t>1.5.15</t>
  </si>
  <si>
    <t>1.5.16</t>
  </si>
  <si>
    <t>1.5.17</t>
  </si>
  <si>
    <t>1.5.18</t>
  </si>
  <si>
    <t>1.5.19</t>
  </si>
  <si>
    <t>1.5.20</t>
  </si>
  <si>
    <t>1.5.21</t>
  </si>
  <si>
    <t>1.5.22</t>
  </si>
  <si>
    <t>1.5.23</t>
  </si>
  <si>
    <t>1.5.24</t>
  </si>
  <si>
    <t>1.5.25</t>
  </si>
  <si>
    <t>1.5.26</t>
  </si>
  <si>
    <t>1.5.27</t>
  </si>
  <si>
    <t>1.5.28</t>
  </si>
  <si>
    <t>1.5.28.1</t>
  </si>
  <si>
    <t>1.5.28.2</t>
  </si>
  <si>
    <t>1.5.28.3</t>
  </si>
  <si>
    <t>1.5.28.4</t>
  </si>
  <si>
    <t>1.5.28.5</t>
  </si>
  <si>
    <t>1.5.28.6</t>
  </si>
  <si>
    <t>1.5.28.7</t>
  </si>
  <si>
    <t>1.5.28.8</t>
  </si>
  <si>
    <t>1.5.28.9</t>
  </si>
  <si>
    <t>1.5.29</t>
  </si>
  <si>
    <t>1.5.30</t>
  </si>
  <si>
    <t>1.5.31</t>
  </si>
  <si>
    <t>1.5.32</t>
  </si>
  <si>
    <t>1.5.33</t>
  </si>
  <si>
    <t>1.5.34</t>
  </si>
  <si>
    <t>1.5.35</t>
  </si>
  <si>
    <t>1.5.36</t>
  </si>
  <si>
    <t>1.5.37</t>
  </si>
  <si>
    <t>1.5.38</t>
  </si>
  <si>
    <t>1.5.39</t>
  </si>
  <si>
    <t>1.5.40</t>
  </si>
  <si>
    <t>1.5.41</t>
  </si>
  <si>
    <t>1.5.42</t>
  </si>
  <si>
    <t>1.5.43</t>
  </si>
  <si>
    <t>1.5.44</t>
  </si>
  <si>
    <t>1.5.45</t>
  </si>
  <si>
    <t>1.5.46</t>
  </si>
  <si>
    <t>1.5.47</t>
  </si>
  <si>
    <t>1.5.48</t>
  </si>
  <si>
    <t>1.5.49</t>
  </si>
  <si>
    <t>1.5.50</t>
  </si>
  <si>
    <t>1.5.51</t>
  </si>
  <si>
    <t>1.5.52</t>
  </si>
  <si>
    <t>1.5.53</t>
  </si>
  <si>
    <t>1.5.54</t>
  </si>
  <si>
    <t>1.5.55</t>
  </si>
  <si>
    <t>1.5.56</t>
  </si>
  <si>
    <t>1.5.57</t>
  </si>
  <si>
    <t>0.</t>
  </si>
  <si>
    <t>ВСЕГО по инвестиционной программе, в том числе:</t>
  </si>
  <si>
    <t>2019</t>
  </si>
  <si>
    <t>Приложение  № 18</t>
  </si>
  <si>
    <t>к приказу Минэнерго России</t>
  </si>
  <si>
    <t>от «__» _____ 2016 г. №___</t>
  </si>
  <si>
    <t>Год раскрытия информации:  2016  год</t>
  </si>
  <si>
    <t xml:space="preserve">об исполнении инвестиционной программы </t>
  </si>
  <si>
    <t>АО "Янтарьэнерго"</t>
  </si>
  <si>
    <t xml:space="preserve">         фирменное наименование субъекта электроэнергетики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</si>
  <si>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2016  </t>
    </r>
  </si>
  <si>
    <t xml:space="preserve">                        период реализации инвестиционной программы</t>
  </si>
  <si>
    <t>Раздел 8. Отчет о техническом состоянии объекта</t>
  </si>
  <si>
    <t>Отчет за 3 квартал года  2016</t>
  </si>
  <si>
    <t>2.3.103</t>
  </si>
  <si>
    <t>Объекты технологического присоединения мощностью до 15 кВт (НС)</t>
  </si>
  <si>
    <t>2.3.102</t>
  </si>
  <si>
    <t>Объекты технологического присоединения мощностью от 150 до 670 кВт (НС)</t>
  </si>
  <si>
    <t>2.3.101</t>
  </si>
  <si>
    <t>2.3.100</t>
  </si>
  <si>
    <t>2.3.99</t>
  </si>
  <si>
    <t>2.3.98</t>
  </si>
  <si>
    <t>2.3.97</t>
  </si>
  <si>
    <t>2.3.96</t>
  </si>
  <si>
    <t>2.3.95</t>
  </si>
  <si>
    <t>F_prj_111001_46421</t>
  </si>
  <si>
    <t>Строительство ТП 15/0.4 кВ, ЛЭП 15 кВ от ВЛ 15-02 (инв.№ 5114653), ЛЭП 15 кВ от ВЛ 15-05 (инв.№ 5115875) в г.Калининграде, ул.подполковника Емельянова</t>
  </si>
  <si>
    <t>2.3.94</t>
  </si>
  <si>
    <t>F_prj_111001_5412</t>
  </si>
  <si>
    <t xml:space="preserve">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</si>
  <si>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2.3.93</t>
  </si>
  <si>
    <t>F_prj_111001_5333</t>
  </si>
  <si>
    <t>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</si>
  <si>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2.3.92</t>
  </si>
  <si>
    <t>2.3.91</t>
  </si>
  <si>
    <t>2.3.90</t>
  </si>
  <si>
    <t>2.3.89</t>
  </si>
  <si>
    <t>2.3.88</t>
  </si>
  <si>
    <t>2.3.87</t>
  </si>
  <si>
    <t>2.3.86</t>
  </si>
  <si>
    <t>2.3.85</t>
  </si>
  <si>
    <t>2.3.84</t>
  </si>
  <si>
    <t>G_3546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</si>
  <si>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</si>
  <si>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2.3.83</t>
  </si>
  <si>
    <t>2.3.82</t>
  </si>
  <si>
    <t>2.3.81</t>
  </si>
  <si>
    <t>2.3.80</t>
  </si>
  <si>
    <t>2.3.79</t>
  </si>
  <si>
    <t>2.3.78</t>
  </si>
  <si>
    <t>2.3.77</t>
  </si>
  <si>
    <t>2.3.76</t>
  </si>
  <si>
    <t>2.3.75</t>
  </si>
  <si>
    <t>F_prj_111001_47882</t>
  </si>
  <si>
    <t>Строительство ТП 15/0.4 кВ, ВЛ 15 кВ от ВЛ 15-214 (инв.№ 5115270) в Гурьевском районе, СНТ "Отважное"</t>
  </si>
  <si>
    <t>2.3.74</t>
  </si>
  <si>
    <t>F_prj_111001_47819</t>
  </si>
  <si>
    <t>Строительство КТПн 10/0.4 кВ, 4-х КЛ 10 кВ от КТПн, КЛ 1 кВ от КТПн до РЩ по ул.Ген. Толстиков в г.Калининграде</t>
  </si>
  <si>
    <t>G_3104</t>
  </si>
  <si>
    <t>Строительство ТП 15/0.4 кВ, КЛ 15 кВ от КЛ 15-178 (инв.№ 5115668) в г.Светлогорске, проезд Заречный</t>
  </si>
  <si>
    <t>F_prj_111001_47386</t>
  </si>
  <si>
    <t>Строительство КТП 6/0.4 кВ, двух участков КЛ 6 кВ от КТПн до места врезки в КЛ 6 кВ ТП-37 - ТП-108 по ул.Колоскова в г.Калининграде</t>
  </si>
  <si>
    <t>F_prj_111001_47138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</si>
  <si>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</si>
  <si>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F_prj_111001_47019</t>
  </si>
  <si>
    <t>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</si>
  <si>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F_prj_111001_46971</t>
  </si>
  <si>
    <t>Строительство ТП 6/0.4 кВ, КЛ 6 кВ от ТП-100 до ТПн, по ул.Промышленной в г.Черняховске</t>
  </si>
  <si>
    <t>F_2917</t>
  </si>
  <si>
    <t>Строительство БКТП 15/0,4 кВ, ВЛЗ 15 кВ от ВЛ 15-440 в п. Нежинское Нестеровского района</t>
  </si>
  <si>
    <t>F_prj_111001_46852</t>
  </si>
  <si>
    <t>Строительство ТП 15/0.4 кв, ЛЭП 15 кв от ВЛ 15-328 (инв.№ 5116230) в г. Зеленоградске, ул. Окружная</t>
  </si>
  <si>
    <t>F_2843</t>
  </si>
  <si>
    <t>Строительство КТП 10/0.4 кВ по ул.Галицкого и двух участков КЛ 10 кВ до места врезки в КЛ 10 кВ ТП-153 - ТП-249 в г.Калининграде</t>
  </si>
  <si>
    <t>F_2830</t>
  </si>
  <si>
    <t>Строительство ТП 15/0.4 кВ, ВЛ 15 кВ от ВЛ 15-73 (инв.№ 5114516) в г.Полесск, ул.Шевчука</t>
  </si>
  <si>
    <t>F_prj_111001_14130</t>
  </si>
  <si>
    <t>Строительство БКТП 6/0.4 кВ, двух КЛ 6 кВ до места рассечки КЛ 6 кВ №93 в г.Черняховске</t>
  </si>
  <si>
    <t>F_prj_111001_14126</t>
  </si>
  <si>
    <t>Строительство КТП 10/0.4 кВ, четырех участков КЛ 10 кВ от КТПн до места врезки в КЛ 10 кВ "А, Б" (РП-XXXVI - ВТП-722) по ул.У.Громовой в г.Калининграде</t>
  </si>
  <si>
    <t>F_prj_111001_6196</t>
  </si>
  <si>
    <t>Строительство ТП 6/0.4 кВ, КЛ 6 кВ от ТПн до ТП-97 и РП-5 по ул. Российской в г. Черняховске</t>
  </si>
  <si>
    <t>F_prj_111001_6190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</si>
  <si>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</si>
  <si>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F_2714</t>
  </si>
  <si>
    <t>Строительство двух ТП 15/0.4 кВ, ЛЭП 15 кВ от ВЛ 15-06 (инв.№ 5115422), ЛЭП 15 кВ между ТП в Гурьевском районе, северо-западнее п.Голубево</t>
  </si>
  <si>
    <t>F_2581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</si>
  <si>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</si>
  <si>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D_2565</t>
  </si>
  <si>
    <t xml:space="preserve">Строительство КТПн 10/0,4 кВ, двух участков КЛ 10 кВ от КТПн до места врезки в КЛ 10 кВ ТП-476 - ТП-776 и двух участков КЛ 10 кВ от КТПн до места врезки в КЛ ПС О-48 "Молокозаводская" - РУ 10 кВ ТП-476, реконструкция РУ 10 кВ ТП-476 по ул.Новикова - ул.Коммунистическая - ул.Минусинская в г.Калининграде </t>
  </si>
  <si>
    <t>G_2385</t>
  </si>
  <si>
    <t>Строительство МТП 15/0,4 кВ, ЛЭП 15 кВ от ВЛ 15-88 (инв.№5113992) в п. Заостровье, ДНТ "Флотское" Зеленоградского района</t>
  </si>
  <si>
    <t>F_2592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</si>
  <si>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</si>
  <si>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G_2272</t>
  </si>
  <si>
    <t>Строительство КЛ 6 кВ КТП-28 - ТП-99, реконструкция КТП-28 (инв.№5455939) в г. Калининграде</t>
  </si>
  <si>
    <t>F_2783</t>
  </si>
  <si>
    <t>Строительство ЛЭП 15 кВ от ВЛ 15-142 (инв.№ 5114676), строительство ТП 15/0.4 кВ в Гурьевском районе, западнее п.Авангардное</t>
  </si>
  <si>
    <t>F_prj_111001_4264</t>
  </si>
  <si>
    <t>Строительство ЛЭП 15 кВ в п.Мушкино Багратионовского района</t>
  </si>
  <si>
    <t>F_2646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</si>
  <si>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</si>
  <si>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E_2619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</si>
  <si>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</si>
  <si>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</si>
  <si>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G_16-0255</t>
  </si>
  <si>
    <t>Строительство ПС 110 кВ "Храброво" (с установкой 2-х трансформаторов 110/15 кВ и РУ 15 кВ)</t>
  </si>
  <si>
    <t>E_2723</t>
  </si>
  <si>
    <t>Создание центра управления энергообеспечением (ЦУЭ) ОАО "Янтарьэнерго"</t>
  </si>
  <si>
    <t>2.2.10</t>
  </si>
  <si>
    <t>2.2.9</t>
  </si>
  <si>
    <t>2.2.8</t>
  </si>
  <si>
    <t>F_prj_111001_47223</t>
  </si>
  <si>
    <t>Строительство ТП 15/0.4 кВ взамен ТП 191-7 (инв.№ 5146414) в п.Надеждино Багратионовского района</t>
  </si>
  <si>
    <t>2.2.7</t>
  </si>
  <si>
    <t>B_prj_111001_3367</t>
  </si>
  <si>
    <t>Строительство КЛ 1 кВ от СПн (ТП-169) до ВРУ ж/дома ул.Юношеская, 10-16 с установкой СПн (0.4/0.23 кВ) в г.Калининграде</t>
  </si>
  <si>
    <t>2.2.6</t>
  </si>
  <si>
    <t>B_prj_111001_3365</t>
  </si>
  <si>
    <t>Строительство КЛ 1 кВ от ТП-777 до ВРУ ж/дома ул.Судостроительная, 5 - пер.Киевский, 6 с установкой СПн в г.Калининграде</t>
  </si>
  <si>
    <t>B_prj_111001_3359</t>
  </si>
  <si>
    <t>Строительство ЛЭП 0.4 кВ, реконструкция ВЛ 0.4 кВ от ТП 39-12 (инв.№ 5114044) в п.Отрадное Светлогорского ГО</t>
  </si>
  <si>
    <t xml:space="preserve">      Транспортные средства</t>
  </si>
  <si>
    <t>1.5.66</t>
  </si>
  <si>
    <t>1.5.65</t>
  </si>
  <si>
    <t>1.5.64</t>
  </si>
  <si>
    <t>1.5.63</t>
  </si>
  <si>
    <t>1.5.62</t>
  </si>
  <si>
    <t>1.5.61</t>
  </si>
  <si>
    <t>D_2734</t>
  </si>
  <si>
    <t>Реконструкция профилактория "Энергетик" по ул.Балтийская, 2а в г.Светлогорске</t>
  </si>
  <si>
    <t>1.5.60</t>
  </si>
  <si>
    <t>Реконструкция здания ОАО Янтарьэнерго по ул.Театральная.34</t>
  </si>
  <si>
    <t>1.5.59</t>
  </si>
  <si>
    <t>1.5.58</t>
  </si>
  <si>
    <t>Электросетевой комплекс в г.Светлогорске Калининградской области, принадлежащий ООО "Светлогорск-Строй-Сервис"(дог.мены 49 от 12.05.16</t>
  </si>
  <si>
    <t>1.5.36.9</t>
  </si>
  <si>
    <t>1.5.36.8</t>
  </si>
  <si>
    <t>1.5.36.7</t>
  </si>
  <si>
    <t>1.5.36.6</t>
  </si>
  <si>
    <t>F_596-35</t>
  </si>
  <si>
    <t>1.5.36.5</t>
  </si>
  <si>
    <t>1.5.36.4</t>
  </si>
  <si>
    <t>1.5.36.3</t>
  </si>
  <si>
    <t>1.5.36.2</t>
  </si>
  <si>
    <t>1.5.36.1</t>
  </si>
  <si>
    <t>в том числе</t>
  </si>
  <si>
    <t>D_prj_111001_2711</t>
  </si>
  <si>
    <t>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 ул.Калининградская</t>
  </si>
  <si>
    <t>B_prj_111001_2576</t>
  </si>
  <si>
    <t>Реконструкция КЛ 1 кВ от ТП-441 и от ТП-442 (инв.№ 542874605, 542878505) по ул.П.Морозова в г.Калининграде</t>
  </si>
  <si>
    <t>D_prj_111001_3375</t>
  </si>
  <si>
    <t>Реконструкция ВЛ 0.4 кВ от ТП 50-08 (инв.№ 5007312) 2.3 км, строительство дополнительной ТП 15/0.4 кВ в п.Ржевское Славского района</t>
  </si>
  <si>
    <t>D_prj_111001_3374</t>
  </si>
  <si>
    <t>Реконструкция ВЛ 0.4 кВ от ТП-11 (инв.№ 5321540) со строительством дополнительной БКТПн 15/0.4 кВ в г.Гусеве</t>
  </si>
  <si>
    <t>Объекты технологического присоединения мощностью от 150 до 670 кВт (ТПиР)</t>
  </si>
  <si>
    <t>G_3016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</si>
  <si>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</si>
  <si>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G_2910</t>
  </si>
  <si>
    <t>Реконструкция РП В-67 (инв.№ 5147867) в г. Пионерском</t>
  </si>
  <si>
    <t>F_1468</t>
  </si>
  <si>
    <t>Реконструкция ТП 27-8 (инв.№ 5143144), реконструкция ВЛ 15-27 (инв.№ 5113793), реконструкция ПС В-23 (инв.№ 5143056), реконструкция ПС В-72 (инв.№ 5148394) в г.Гвардейске</t>
  </si>
  <si>
    <t>G_3073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</si>
  <si>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</si>
  <si>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F_2878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</si>
  <si>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</si>
  <si>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F_4494</t>
  </si>
  <si>
    <t>Замена коммутационного оборудования на смежных подстанциях</t>
  </si>
  <si>
    <t>1.5.4.7</t>
  </si>
  <si>
    <t>F_4493</t>
  </si>
  <si>
    <t>Реконструкция ВЛ 110 кВ Советск-330 – О-4 Черняховск с отпайкой на ПС О-32 Черняховск-2 (Л-106)</t>
  </si>
  <si>
    <t>1.5.4.6</t>
  </si>
  <si>
    <t>F_4492</t>
  </si>
  <si>
    <t>Реконструкция сетей 60 кВ в западном энергорайоне с переводом на напряжение 110 кВ</t>
  </si>
  <si>
    <t>1.5.4.5</t>
  </si>
  <si>
    <t>1.3.10</t>
  </si>
  <si>
    <t>1.3.9</t>
  </si>
  <si>
    <t>1.3.8</t>
  </si>
  <si>
    <t>C_181-15</t>
  </si>
  <si>
    <t>Модернизация СОТИАССО на объектах ОАО "Янтарьэнерго" ПС О-15</t>
  </si>
  <si>
    <t>C_181-4</t>
  </si>
  <si>
    <t>Модернизация СОТИАССО на объектах ОАО "Янтарьэнерго" ПС О-4</t>
  </si>
  <si>
    <t>C_obj_111001_3080</t>
  </si>
  <si>
    <t>Модернизация СОТИАССО на объектах ОАО "Янтарьэнерго" ПС О-47 "Борисово"</t>
  </si>
  <si>
    <t>1.1.14.2</t>
  </si>
  <si>
    <t>1.1.14.1</t>
  </si>
  <si>
    <t>1.1.14</t>
  </si>
  <si>
    <t>B_261</t>
  </si>
  <si>
    <t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t>
  </si>
  <si>
    <t>1.1.13</t>
  </si>
  <si>
    <t>1.1.12</t>
  </si>
  <si>
    <t>E_prj_111001_2760</t>
  </si>
  <si>
    <t>Реконструкция ВЛ 0.4 кВ от ТП 25-2 (инв.№ 5114713) в п.Рыбное Гурьевского района</t>
  </si>
  <si>
    <t>1.1.11</t>
  </si>
  <si>
    <t>D_prj_111001_2734</t>
  </si>
  <si>
    <t>Реконструкция ВЛ 0.4 кВ от ТП 148-12 (инв.№ 5114810), строительство ВЛИ 0.4 кВ от ТП 148-12 (инв.№ 5144531) в п.Славянское Гурьевского района</t>
  </si>
  <si>
    <t>1.1.10</t>
  </si>
  <si>
    <t>D_prj_111001_3373</t>
  </si>
  <si>
    <t>Реконструкция ВЛ 0.4 кВ от ТП 30-16 (инв.№ 5077727) 1.835 км в п.Узловое Краснознаменского района</t>
  </si>
  <si>
    <t>1.1.9</t>
  </si>
  <si>
    <t>B_prj_111001_2556</t>
  </si>
  <si>
    <t>Реконструкция ВЛ 0,4 кВ от ТП 164-7 (инв. № 5116337 ), строительство ВЛИ 0,4 кВ от ТП 164-7 в п. Покровское Янтарный ГО</t>
  </si>
  <si>
    <t>1.1.8</t>
  </si>
  <si>
    <t>B_prj_111001_2548</t>
  </si>
  <si>
    <t>Реконструкция ВЛ 0,4 кВ от ТП 225-1 (инв. № 5115413 ), строительство ЛЭП 15 кВ,  ТП 15/0.4 кВ, ВЛИ 0,4 кВ от ТП 225-1 в п. Совхозное Багратионовского района</t>
  </si>
  <si>
    <t>1.1.7</t>
  </si>
  <si>
    <t>1.1.6</t>
  </si>
  <si>
    <t>D_prj_111001_2528</t>
  </si>
  <si>
    <t xml:space="preserve"> Реконструкция ВЛ 0,4 кВ от ТП-705 по ул. Дзержинского в г. Калининграде (инв.№ 542892002)</t>
  </si>
  <si>
    <t>1.1.5</t>
  </si>
  <si>
    <t>F_2004</t>
  </si>
  <si>
    <t>Реконструкция ВЛ 15 кВ №15-150 (инв.№5114683), Зеленоградский район, п. Вербное</t>
  </si>
  <si>
    <t>А_prj_111001_2481</t>
  </si>
  <si>
    <t>Реконструкция ПС 110/15/10 кВ О-27 "Муромская"</t>
  </si>
  <si>
    <t>В_prj_111001_2475</t>
  </si>
  <si>
    <t>Реконструкция ВЛ 110 кВ №122 и ВЛ №155 (ВЛ 122 - инв. № 5115094, ВЛ 155 - инв. № 5115966)</t>
  </si>
  <si>
    <t>прочие</t>
  </si>
  <si>
    <t>оборудование и материалы</t>
  </si>
  <si>
    <t>СМР</t>
  </si>
  <si>
    <t>ПИР</t>
  </si>
  <si>
    <t>Всего</t>
  </si>
  <si>
    <t>Фактически освоено (закрыто актами выполненных работ), млн рублей</t>
  </si>
  <si>
    <t>Оклонение фактического объема финансирования от планового, млн рублей</t>
  </si>
  <si>
    <t>Фактически профинансировано, млн рублей</t>
  </si>
  <si>
    <t>Плановый объем финансирования, млн рублей</t>
  </si>
  <si>
    <t>Идентифика-тор инвестицион-ного проекта</t>
  </si>
  <si>
    <t xml:space="preserve"> Наименование инвестиционного проекта (группы инвестиционных проектов)</t>
  </si>
  <si>
    <t>№ пп</t>
  </si>
  <si>
    <t xml:space="preserve">Раздел 4. Отчет об исполнении основных этапов работ по реализации инвестиционной программы 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</si>
  <si>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         2016                                                                  _</t>
    </r>
  </si>
  <si>
    <t>Отчет за 3 квартал (9 месяцев) года 2016</t>
  </si>
  <si>
    <t>Год раскрытия информации: 2016 год</t>
  </si>
  <si>
    <t>Приложение 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</si>
</sst>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  <numFmt numFmtId="165" formatCode="#,##0_);[Red]\(#,##0\)"/>
    <numFmt numFmtId="166" formatCode="_-* #,##0.000_р_._-;\-* #,##0.000_р_._-;_-* &quot;-&quot;_р_._-;_-@_-"/>
    <numFmt numFmtId="167" formatCode="_-* #,##0.00_р_._-;\-* #,##0.00_р_._-;_-* &quot;-&quot;_р_._-;_-@_-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SimSun"/>
      <family val="2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165" fontId="10" fillId="0" borderId="0">
      <alignment vertical="top"/>
    </xf>
    <xf numFmtId="0" fontId="8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5" fillId="0" borderId="0"/>
    <xf numFmtId="0" fontId="4" fillId="0" borderId="0"/>
    <xf numFmtId="9" fontId="1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5" fillId="0" borderId="0"/>
    <xf numFmtId="0" fontId="9" fillId="0" borderId="0"/>
    <xf numFmtId="44" fontId="7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11" fillId="0" borderId="0" xfId="0" applyFont="1" applyFill="1"/>
    <xf numFmtId="167" fontId="11" fillId="0" borderId="12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/>
    <xf numFmtId="2" fontId="11" fillId="0" borderId="0" xfId="0" applyNumberFormat="1" applyFont="1" applyFill="1"/>
    <xf numFmtId="0" fontId="11" fillId="0" borderId="0" xfId="0" applyFont="1" applyFill="1" applyBorder="1"/>
    <xf numFmtId="1" fontId="11" fillId="0" borderId="15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2" fillId="0" borderId="0" xfId="0" applyFont="1" applyFill="1"/>
    <xf numFmtId="0" fontId="12" fillId="0" borderId="15" xfId="13" applyFont="1" applyFill="1" applyBorder="1" applyAlignment="1">
      <alignment horizontal="center" vertical="center"/>
    </xf>
    <xf numFmtId="0" fontId="12" fillId="0" borderId="12" xfId="13" applyFont="1" applyFill="1" applyBorder="1" applyAlignment="1">
      <alignment horizontal="center" vertical="center" wrapText="1"/>
    </xf>
    <xf numFmtId="41" fontId="11" fillId="0" borderId="0" xfId="0" applyNumberFormat="1" applyFont="1" applyFill="1" applyBorder="1" applyAlignment="1">
      <alignment wrapText="1"/>
    </xf>
    <xf numFmtId="41" fontId="11" fillId="0" borderId="9" xfId="0" applyNumberFormat="1" applyFont="1" applyFill="1" applyBorder="1" applyAlignment="1">
      <alignment wrapText="1"/>
    </xf>
    <xf numFmtId="41" fontId="11" fillId="0" borderId="0" xfId="0" applyNumberFormat="1" applyFont="1" applyFill="1" applyAlignment="1">
      <alignment horizontal="center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67" fontId="12" fillId="0" borderId="12" xfId="13" applyNumberFormat="1" applyFont="1" applyFill="1" applyBorder="1" applyAlignment="1">
      <alignment horizontal="center" vertical="center" wrapText="1"/>
    </xf>
    <xf numFmtId="0" fontId="12" fillId="0" borderId="0" xfId="4" applyFont="1" applyFill="1" applyBorder="1" applyAlignment="1">
      <alignment horizontal="center" textRotation="90" wrapText="1"/>
    </xf>
    <xf numFmtId="0" fontId="12" fillId="0" borderId="9" xfId="4" applyFont="1" applyFill="1" applyBorder="1" applyAlignment="1">
      <alignment horizontal="center" textRotation="90" wrapText="1"/>
    </xf>
    <xf numFmtId="41" fontId="12" fillId="0" borderId="0" xfId="0" applyNumberFormat="1" applyFont="1" applyFill="1" applyBorder="1" applyAlignment="1">
      <alignment wrapText="1"/>
    </xf>
    <xf numFmtId="41" fontId="12" fillId="0" borderId="9" xfId="0" applyNumberFormat="1" applyFont="1" applyFill="1" applyBorder="1" applyAlignment="1">
      <alignment wrapText="1"/>
    </xf>
    <xf numFmtId="49" fontId="12" fillId="0" borderId="12" xfId="0" applyNumberFormat="1" applyFont="1" applyFill="1" applyBorder="1" applyAlignment="1">
      <alignment horizontal="center" vertical="center"/>
    </xf>
    <xf numFmtId="167" fontId="12" fillId="0" borderId="12" xfId="0" applyNumberFormat="1" applyFont="1" applyFill="1" applyBorder="1" applyAlignment="1">
      <alignment horizontal="center" vertical="center"/>
    </xf>
    <xf numFmtId="41" fontId="12" fillId="0" borderId="0" xfId="0" applyNumberFormat="1" applyFont="1" applyFill="1" applyAlignment="1">
      <alignment horizontal="center"/>
    </xf>
    <xf numFmtId="49" fontId="12" fillId="0" borderId="12" xfId="0" applyNumberFormat="1" applyFont="1" applyFill="1" applyBorder="1" applyAlignment="1">
      <alignment horizontal="center" vertical="center" wrapText="1"/>
    </xf>
    <xf numFmtId="41" fontId="12" fillId="0" borderId="1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49" fontId="11" fillId="0" borderId="15" xfId="0" applyNumberFormat="1" applyFont="1" applyFill="1" applyBorder="1" applyAlignment="1">
      <alignment horizontal="center" vertical="center" wrapText="1"/>
    </xf>
    <xf numFmtId="14" fontId="11" fillId="0" borderId="12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1" fontId="11" fillId="0" borderId="12" xfId="0" applyNumberFormat="1" applyFont="1" applyFill="1" applyBorder="1" applyAlignment="1">
      <alignment horizontal="center" vertical="center" wrapText="1"/>
    </xf>
    <xf numFmtId="166" fontId="11" fillId="0" borderId="12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43" fontId="11" fillId="0" borderId="12" xfId="16" applyNumberFormat="1" applyFont="1" applyFill="1" applyBorder="1" applyAlignment="1">
      <alignment horizontal="center" vertical="center" wrapText="1"/>
    </xf>
    <xf numFmtId="166" fontId="11" fillId="0" borderId="12" xfId="0" applyNumberFormat="1" applyFont="1" applyFill="1" applyBorder="1" applyAlignment="1">
      <alignment horizontal="center" vertical="center" wrapText="1"/>
    </xf>
    <xf numFmtId="41" fontId="12" fillId="0" borderId="12" xfId="0" applyNumberFormat="1" applyFont="1" applyFill="1" applyBorder="1" applyAlignment="1">
      <alignment horizontal="left" vertical="center" wrapText="1"/>
    </xf>
    <xf numFmtId="49" fontId="11" fillId="0" borderId="12" xfId="0" applyNumberFormat="1" applyFont="1" applyFill="1" applyBorder="1" applyAlignment="1">
      <alignment horizontal="left" vertical="center" wrapText="1"/>
    </xf>
    <xf numFmtId="41" fontId="11" fillId="0" borderId="12" xfId="0" applyNumberFormat="1" applyFont="1" applyFill="1" applyBorder="1" applyAlignment="1">
      <alignment horizontal="left" vertical="center" wrapText="1"/>
    </xf>
    <xf numFmtId="0" fontId="8" fillId="0" borderId="0" xfId="2" applyFont="1"/>
    <xf numFmtId="0" fontId="8" fillId="0" borderId="0" xfId="2" applyFont="1" applyAlignment="1">
      <alignment horizontal="center"/>
    </xf>
    <xf numFmtId="0" fontId="16" fillId="0" borderId="0" xfId="2" applyFont="1" applyAlignment="1">
      <alignment horizontal="right" vertical="center"/>
    </xf>
    <xf numFmtId="0" fontId="16" fillId="0" borderId="0" xfId="2" applyFont="1" applyAlignment="1">
      <alignment horizontal="right"/>
    </xf>
    <xf numFmtId="0" fontId="18" fillId="0" borderId="0" xfId="2" applyFont="1" applyFill="1" applyAlignment="1">
      <alignment horizontal="center" wrapText="1"/>
    </xf>
    <xf numFmtId="0" fontId="17" fillId="0" borderId="0" xfId="17" applyFont="1" applyAlignment="1">
      <alignment horizontal="center" vertical="center"/>
    </xf>
    <xf numFmtId="0" fontId="22" fillId="0" borderId="0" xfId="2" applyFont="1" applyFill="1"/>
    <xf numFmtId="0" fontId="22" fillId="0" borderId="0" xfId="2" applyFont="1" applyFill="1" applyAlignment="1">
      <alignment vertical="center"/>
    </xf>
    <xf numFmtId="0" fontId="22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right"/>
    </xf>
    <xf numFmtId="166" fontId="12" fillId="0" borderId="12" xfId="0" applyNumberFormat="1" applyFont="1" applyFill="1" applyBorder="1" applyAlignment="1">
      <alignment horizontal="center" vertical="center"/>
    </xf>
    <xf numFmtId="0" fontId="20" fillId="0" borderId="0" xfId="17" applyFont="1" applyAlignment="1">
      <alignment horizontal="center" vertical="center"/>
    </xf>
    <xf numFmtId="0" fontId="17" fillId="0" borderId="0" xfId="17" applyFont="1" applyAlignment="1">
      <alignment horizontal="center" vertical="center"/>
    </xf>
    <xf numFmtId="0" fontId="23" fillId="0" borderId="17" xfId="2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2" applyFont="1" applyFill="1" applyAlignment="1">
      <alignment horizontal="center" wrapText="1"/>
    </xf>
    <xf numFmtId="0" fontId="13" fillId="0" borderId="11" xfId="13" applyFont="1" applyFill="1" applyBorder="1" applyAlignment="1">
      <alignment horizontal="center" vertical="center" wrapText="1"/>
    </xf>
    <xf numFmtId="0" fontId="13" fillId="0" borderId="10" xfId="13" applyFont="1" applyFill="1" applyBorder="1" applyAlignment="1">
      <alignment horizontal="center" vertical="center" wrapText="1"/>
    </xf>
    <xf numFmtId="0" fontId="13" fillId="0" borderId="8" xfId="13" applyFont="1" applyFill="1" applyBorder="1" applyAlignment="1">
      <alignment horizontal="center" vertical="center" wrapText="1"/>
    </xf>
    <xf numFmtId="0" fontId="13" fillId="0" borderId="14" xfId="13" applyFont="1" applyFill="1" applyBorder="1" applyAlignment="1">
      <alignment horizontal="center" vertical="center" wrapText="1"/>
    </xf>
    <xf numFmtId="0" fontId="13" fillId="0" borderId="5" xfId="13" applyFont="1" applyFill="1" applyBorder="1" applyAlignment="1">
      <alignment horizontal="center" vertical="center" wrapText="1"/>
    </xf>
    <xf numFmtId="0" fontId="13" fillId="0" borderId="2" xfId="13" applyFont="1" applyFill="1" applyBorder="1" applyAlignment="1">
      <alignment horizontal="center" vertical="center" wrapText="1"/>
    </xf>
    <xf numFmtId="0" fontId="13" fillId="0" borderId="1" xfId="13" applyFont="1" applyFill="1" applyBorder="1" applyAlignment="1">
      <alignment horizontal="center" vertical="center" wrapText="1"/>
    </xf>
    <xf numFmtId="0" fontId="13" fillId="0" borderId="12" xfId="13" applyFont="1" applyFill="1" applyBorder="1" applyAlignment="1">
      <alignment horizontal="center" vertical="center" wrapText="1"/>
    </xf>
    <xf numFmtId="0" fontId="13" fillId="0" borderId="14" xfId="13" applyFont="1" applyFill="1" applyBorder="1" applyAlignment="1">
      <alignment horizontal="center" vertical="center" textRotation="90" wrapText="1"/>
    </xf>
    <xf numFmtId="0" fontId="13" fillId="0" borderId="5" xfId="13" applyFont="1" applyFill="1" applyBorder="1" applyAlignment="1">
      <alignment horizontal="center" vertical="center" textRotation="90" wrapText="1"/>
    </xf>
    <xf numFmtId="0" fontId="13" fillId="0" borderId="2" xfId="13" applyFont="1" applyFill="1" applyBorder="1" applyAlignment="1">
      <alignment horizontal="center" vertical="center" textRotation="90" wrapText="1"/>
    </xf>
    <xf numFmtId="0" fontId="12" fillId="0" borderId="0" xfId="4" applyFont="1" applyFill="1" applyBorder="1" applyAlignment="1">
      <alignment horizontal="center" textRotation="90" wrapText="1"/>
    </xf>
    <xf numFmtId="0" fontId="12" fillId="0" borderId="9" xfId="4" applyFont="1" applyFill="1" applyBorder="1" applyAlignment="1">
      <alignment horizontal="center" textRotation="90" wrapText="1"/>
    </xf>
    <xf numFmtId="0" fontId="13" fillId="0" borderId="7" xfId="13" applyFont="1" applyFill="1" applyBorder="1" applyAlignment="1">
      <alignment horizontal="center" vertical="center" wrapText="1"/>
    </xf>
    <xf numFmtId="0" fontId="13" fillId="0" borderId="16" xfId="13" applyFont="1" applyFill="1" applyBorder="1" applyAlignment="1">
      <alignment horizontal="center" vertical="center" wrapText="1"/>
    </xf>
    <xf numFmtId="0" fontId="13" fillId="0" borderId="3" xfId="13" applyFont="1" applyFill="1" applyBorder="1" applyAlignment="1">
      <alignment horizontal="center" vertical="center"/>
    </xf>
    <xf numFmtId="0" fontId="13" fillId="0" borderId="13" xfId="13" applyFont="1" applyFill="1" applyBorder="1" applyAlignment="1">
      <alignment horizontal="center" vertical="center" textRotation="90" wrapText="1"/>
    </xf>
    <xf numFmtId="0" fontId="13" fillId="0" borderId="6" xfId="13" applyFont="1" applyFill="1" applyBorder="1" applyAlignment="1">
      <alignment horizontal="center" vertical="center" textRotation="90" wrapText="1"/>
    </xf>
    <xf numFmtId="0" fontId="13" fillId="0" borderId="4" xfId="13" applyFont="1" applyFill="1" applyBorder="1" applyAlignment="1">
      <alignment horizontal="center" vertical="center" textRotation="90" wrapText="1"/>
    </xf>
    <xf numFmtId="0" fontId="24" fillId="0" borderId="0" xfId="17" applyFont="1"/>
    <xf numFmtId="4" fontId="8" fillId="0" borderId="12" xfId="18" applyNumberFormat="1" applyFont="1" applyFill="1" applyBorder="1" applyAlignment="1">
      <alignment horizontal="center" vertical="center" wrapText="1"/>
    </xf>
    <xf numFmtId="43" fontId="8" fillId="0" borderId="12" xfId="18" applyNumberFormat="1" applyFont="1" applyFill="1" applyBorder="1" applyAlignment="1">
      <alignment wrapText="1"/>
    </xf>
    <xf numFmtId="49" fontId="8" fillId="0" borderId="12" xfId="19" applyNumberFormat="1" applyFont="1" applyFill="1" applyBorder="1" applyAlignment="1">
      <alignment horizontal="center" vertical="center" wrapText="1"/>
    </xf>
    <xf numFmtId="0" fontId="8" fillId="0" borderId="12" xfId="18" applyNumberFormat="1" applyFont="1" applyFill="1" applyBorder="1" applyAlignment="1">
      <alignment wrapText="1"/>
    </xf>
    <xf numFmtId="4" fontId="25" fillId="0" borderId="12" xfId="2" applyNumberFormat="1" applyFont="1" applyFill="1" applyBorder="1" applyAlignment="1">
      <alignment horizontal="center" vertical="center" wrapText="1"/>
    </xf>
    <xf numFmtId="0" fontId="25" fillId="0" borderId="12" xfId="2" applyFont="1" applyFill="1" applyBorder="1" applyAlignment="1">
      <alignment horizontal="center" vertical="center" wrapText="1"/>
    </xf>
    <xf numFmtId="49" fontId="25" fillId="0" borderId="12" xfId="19" applyNumberFormat="1" applyFont="1" applyFill="1" applyBorder="1" applyAlignment="1">
      <alignment horizontal="left" vertical="center" wrapText="1"/>
    </xf>
    <xf numFmtId="49" fontId="25" fillId="0" borderId="12" xfId="19" applyNumberFormat="1" applyFont="1" applyFill="1" applyBorder="1" applyAlignment="1">
      <alignment horizontal="center" vertical="center" wrapText="1"/>
    </xf>
    <xf numFmtId="4" fontId="8" fillId="0" borderId="12" xfId="2" applyNumberFormat="1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12" xfId="17" applyFont="1" applyBorder="1" applyAlignment="1">
      <alignment wrapText="1"/>
    </xf>
    <xf numFmtId="0" fontId="8" fillId="0" borderId="12" xfId="17" applyFont="1" applyBorder="1"/>
    <xf numFmtId="0" fontId="13" fillId="0" borderId="12" xfId="2" applyFont="1" applyFill="1" applyBorder="1" applyAlignment="1">
      <alignment horizontal="center" vertical="center" textRotation="90" wrapText="1"/>
    </xf>
    <xf numFmtId="0" fontId="25" fillId="0" borderId="2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25" fillId="0" borderId="14" xfId="2" applyFont="1" applyFill="1" applyBorder="1" applyAlignment="1">
      <alignment horizontal="center" vertical="center" wrapText="1"/>
    </xf>
    <xf numFmtId="0" fontId="13" fillId="0" borderId="17" xfId="2" applyFont="1" applyBorder="1" applyAlignment="1">
      <alignment horizontal="center"/>
    </xf>
    <xf numFmtId="0" fontId="8" fillId="0" borderId="0" xfId="2" applyFont="1" applyFill="1"/>
    <xf numFmtId="0" fontId="25" fillId="0" borderId="0" xfId="2" applyFont="1" applyFill="1"/>
    <xf numFmtId="0" fontId="8" fillId="0" borderId="0" xfId="17" applyFont="1" applyAlignment="1">
      <alignment vertical="center"/>
    </xf>
    <xf numFmtId="0" fontId="26" fillId="0" borderId="0" xfId="17" applyFont="1" applyAlignment="1">
      <alignment vertical="center"/>
    </xf>
    <xf numFmtId="0" fontId="8" fillId="0" borderId="0" xfId="17" applyFont="1" applyAlignment="1">
      <alignment horizontal="center" vertical="center"/>
    </xf>
    <xf numFmtId="0" fontId="27" fillId="0" borderId="0" xfId="17" applyFont="1" applyAlignment="1">
      <alignment vertical="center"/>
    </xf>
    <xf numFmtId="0" fontId="18" fillId="0" borderId="0" xfId="2" applyFont="1" applyFill="1" applyAlignment="1">
      <alignment wrapText="1"/>
    </xf>
    <xf numFmtId="0" fontId="18" fillId="0" borderId="0" xfId="17" applyFont="1" applyFill="1" applyAlignment="1"/>
  </cellXfs>
  <cellStyles count="20">
    <cellStyle name="Normal_прил 1.2" xfId="3"/>
    <cellStyle name="Денежный" xfId="16" builtinId="4"/>
    <cellStyle name="Денежный 2" xfId="18"/>
    <cellStyle name="Обычный" xfId="0" builtinId="0"/>
    <cellStyle name="Обычный 17" xfId="9"/>
    <cellStyle name="Обычный 2" xfId="5"/>
    <cellStyle name="Обычный 2 2" xfId="15"/>
    <cellStyle name="Обычный 2 3" xfId="19"/>
    <cellStyle name="Обычный 3" xfId="2"/>
    <cellStyle name="Обычный 4" xfId="6"/>
    <cellStyle name="Обычный 4 2" xfId="8"/>
    <cellStyle name="Обычный 4 2 2 2 3" xfId="12"/>
    <cellStyle name="Обычный 5" xfId="14"/>
    <cellStyle name="Обычный 5 2" xfId="13"/>
    <cellStyle name="Обычный 5 3 3" xfId="11"/>
    <cellStyle name="Обычный 7" xfId="17"/>
    <cellStyle name="Обычный 8" xfId="7"/>
    <cellStyle name="Обычный_Лист1" xfId="4"/>
    <cellStyle name="Процентный 15" xfId="10"/>
    <cellStyle name="Стиль 1" xfId="1"/>
  </cellStyles>
  <dxfs count="0"/>
  <tableStyles count="0" defaultTableStyle="TableStyleMedium9" defaultPivotStyle="PivotStyleLight16"/>
  <colors>
    <mruColors>
      <color rgb="FFFC42E6"/>
      <color rgb="FF6600CC"/>
      <color rgb="FFFF7C80"/>
      <color rgb="FFFF6699"/>
      <color rgb="FF99FFCC"/>
      <color rgb="FFCCCCFF"/>
      <color rgb="FFCC3300"/>
      <color rgb="FFC1F5DD"/>
      <color rgb="FFA1E6ED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1"/>
  <sheetViews>
    <sheetView tabSelected="1" workbookViewId="0">
      <selection activeCell="G3" sqref="G3"/>
    </sheetView>
  </sheetViews>
  <sheetFormatPr defaultRowHeight="15" x14ac:dyDescent="0.25"/>
  <cols>
    <col min="1" max="1" width="9.140625" style="74"/>
    <col min="2" max="2" width="44" style="74" customWidth="1"/>
    <col min="3" max="3" width="17" style="74" customWidth="1"/>
    <col min="4" max="4" width="12.85546875" style="74" customWidth="1"/>
    <col min="5" max="5" width="10" style="74" customWidth="1"/>
    <col min="6" max="6" width="10.140625" style="74" customWidth="1"/>
    <col min="7" max="7" width="10.85546875" style="74" customWidth="1"/>
    <col min="8" max="8" width="9.140625" style="74"/>
    <col min="9" max="9" width="12.42578125" style="74" customWidth="1"/>
    <col min="10" max="10" width="9.140625" style="74"/>
    <col min="11" max="11" width="12.5703125" style="74" customWidth="1"/>
    <col min="12" max="12" width="10.85546875" style="74" customWidth="1"/>
    <col min="13" max="13" width="9.140625" style="74"/>
    <col min="14" max="14" width="11.7109375" style="74" customWidth="1"/>
    <col min="15" max="15" width="9.140625" style="74"/>
    <col min="16" max="17" width="10" style="74" bestFit="1" customWidth="1"/>
    <col min="18" max="18" width="9.140625" style="74"/>
    <col min="19" max="19" width="11.5703125" style="74" customWidth="1"/>
    <col min="20" max="20" width="9.140625" style="74"/>
    <col min="21" max="21" width="10.5703125" style="74" customWidth="1"/>
    <col min="22" max="22" width="10.7109375" style="74" customWidth="1"/>
    <col min="23" max="16384" width="9.140625" style="74"/>
  </cols>
  <sheetData>
    <row r="1" spans="1:23" s="39" customFormat="1" ht="15.75" x14ac:dyDescent="0.25"/>
    <row r="2" spans="1:23" s="39" customFormat="1" ht="15.75" x14ac:dyDescent="0.25"/>
    <row r="3" spans="1:23" s="39" customFormat="1" ht="18.75" x14ac:dyDescent="0.25">
      <c r="W3" s="41" t="s">
        <v>854</v>
      </c>
    </row>
    <row r="4" spans="1:23" s="39" customFormat="1" ht="18.75" x14ac:dyDescent="0.3">
      <c r="W4" s="42" t="s">
        <v>626</v>
      </c>
    </row>
    <row r="5" spans="1:23" s="39" customFormat="1" ht="18.75" x14ac:dyDescent="0.3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W5" s="42" t="s">
        <v>627</v>
      </c>
    </row>
    <row r="6" spans="1:23" s="39" customFormat="1" ht="18.75" x14ac:dyDescent="0.3">
      <c r="A6" s="99"/>
      <c r="B6" s="99"/>
      <c r="C6" s="99"/>
      <c r="D6" s="99"/>
      <c r="E6" s="99"/>
      <c r="F6" s="99"/>
      <c r="G6" s="99"/>
      <c r="H6" s="99"/>
      <c r="I6" s="99"/>
      <c r="J6" s="99" t="s">
        <v>853</v>
      </c>
      <c r="K6" s="99"/>
      <c r="L6" s="99"/>
      <c r="M6" s="99"/>
      <c r="N6" s="99"/>
      <c r="O6" s="99"/>
      <c r="P6" s="99"/>
      <c r="Q6" s="99"/>
      <c r="R6" s="99"/>
    </row>
    <row r="7" spans="1:23" s="39" customFormat="1" ht="18.75" x14ac:dyDescent="0.3">
      <c r="J7" s="99"/>
    </row>
    <row r="8" spans="1:23" s="39" customFormat="1" ht="18.75" customHeight="1" x14ac:dyDescent="0.3">
      <c r="A8" s="98"/>
      <c r="B8" s="98"/>
      <c r="C8" s="98"/>
      <c r="D8" s="98"/>
      <c r="E8" s="98"/>
      <c r="F8" s="98"/>
      <c r="G8" s="98"/>
      <c r="H8" s="98"/>
      <c r="J8" s="54" t="s">
        <v>852</v>
      </c>
      <c r="K8" s="54"/>
      <c r="L8" s="54"/>
      <c r="M8" s="54"/>
      <c r="N8" s="54"/>
      <c r="O8" s="98"/>
      <c r="P8" s="98"/>
      <c r="Q8" s="98"/>
      <c r="R8" s="98"/>
    </row>
    <row r="9" spans="1:23" s="39" customFormat="1" ht="18.75" customHeight="1" x14ac:dyDescent="0.3">
      <c r="A9" s="98"/>
      <c r="B9" s="98"/>
      <c r="C9" s="98"/>
      <c r="D9" s="98"/>
      <c r="E9" s="98"/>
      <c r="F9" s="98"/>
      <c r="G9" s="98"/>
      <c r="H9" s="98"/>
      <c r="I9" s="54" t="s">
        <v>629</v>
      </c>
      <c r="J9" s="54"/>
      <c r="K9" s="54"/>
      <c r="L9" s="54"/>
      <c r="M9" s="54"/>
      <c r="N9" s="54"/>
      <c r="O9" s="54"/>
      <c r="P9" s="54"/>
      <c r="Q9" s="54"/>
      <c r="R9" s="54"/>
    </row>
    <row r="10" spans="1:23" s="39" customFormat="1" ht="18.75" x14ac:dyDescent="0.3">
      <c r="A10" s="43"/>
      <c r="B10" s="43"/>
      <c r="C10" s="43"/>
      <c r="D10" s="43"/>
      <c r="E10" s="43"/>
      <c r="F10" s="43"/>
      <c r="G10" s="43"/>
      <c r="H10" s="43"/>
      <c r="I10" s="98"/>
      <c r="J10" s="43"/>
      <c r="K10" s="43"/>
      <c r="L10" s="43"/>
      <c r="M10" s="43"/>
      <c r="N10" s="43"/>
      <c r="O10" s="43"/>
      <c r="P10" s="43"/>
      <c r="Q10" s="43"/>
      <c r="R10" s="43"/>
    </row>
    <row r="11" spans="1:23" s="39" customFormat="1" ht="18.75" x14ac:dyDescent="0.25">
      <c r="A11" s="97"/>
      <c r="B11" s="97"/>
      <c r="C11" s="97"/>
      <c r="D11" s="97"/>
      <c r="E11" s="97"/>
      <c r="F11" s="97"/>
      <c r="G11" s="97"/>
      <c r="H11" s="97"/>
      <c r="I11" s="97"/>
      <c r="K11" s="97"/>
      <c r="L11" s="95" t="s">
        <v>630</v>
      </c>
      <c r="M11" s="97"/>
      <c r="N11" s="97"/>
      <c r="O11" s="97"/>
      <c r="P11" s="97"/>
      <c r="Q11" s="97"/>
      <c r="R11" s="97"/>
    </row>
    <row r="12" spans="1:23" s="39" customFormat="1" ht="15.75" x14ac:dyDescent="0.25">
      <c r="A12" s="94"/>
      <c r="B12" s="94"/>
      <c r="C12" s="94"/>
      <c r="D12" s="94"/>
      <c r="E12" s="94"/>
      <c r="F12" s="94"/>
      <c r="G12" s="94"/>
      <c r="H12" s="94"/>
      <c r="J12" s="94" t="s">
        <v>631</v>
      </c>
      <c r="K12" s="94"/>
      <c r="L12" s="94"/>
      <c r="M12" s="94"/>
      <c r="N12" s="94"/>
      <c r="O12" s="94"/>
      <c r="P12" s="94"/>
      <c r="Q12" s="94"/>
      <c r="R12" s="94"/>
    </row>
    <row r="13" spans="1:23" s="39" customFormat="1" ht="15.75" x14ac:dyDescent="0.25">
      <c r="A13" s="96"/>
      <c r="B13" s="96"/>
      <c r="C13" s="96"/>
      <c r="D13" s="96"/>
      <c r="E13" s="96"/>
      <c r="F13" s="96"/>
      <c r="G13" s="96"/>
      <c r="H13" s="96"/>
      <c r="I13" s="94"/>
      <c r="J13" s="96"/>
      <c r="K13" s="96"/>
      <c r="L13" s="96"/>
      <c r="M13" s="96"/>
      <c r="N13" s="96"/>
      <c r="O13" s="96"/>
      <c r="P13" s="96"/>
      <c r="Q13" s="96"/>
      <c r="R13" s="96"/>
    </row>
    <row r="14" spans="1:23" s="39" customFormat="1" ht="18.75" x14ac:dyDescent="0.25">
      <c r="A14" s="95"/>
      <c r="B14" s="95"/>
      <c r="C14" s="95"/>
      <c r="D14" s="95"/>
      <c r="E14" s="95"/>
      <c r="F14" s="95"/>
      <c r="G14" s="95"/>
      <c r="H14" s="95"/>
      <c r="I14" s="95" t="s">
        <v>851</v>
      </c>
      <c r="J14" s="95"/>
      <c r="K14" s="95"/>
      <c r="L14" s="95"/>
      <c r="M14" s="95"/>
      <c r="N14" s="95"/>
      <c r="O14" s="95"/>
      <c r="P14" s="95"/>
      <c r="Q14" s="95"/>
      <c r="R14" s="95"/>
    </row>
    <row r="15" spans="1:23" s="39" customFormat="1" ht="15.75" x14ac:dyDescent="0.25">
      <c r="A15" s="94"/>
      <c r="B15" s="94"/>
      <c r="C15" s="94"/>
      <c r="D15" s="94"/>
      <c r="E15" s="94"/>
      <c r="F15" s="94"/>
      <c r="G15" s="94"/>
      <c r="H15" s="94"/>
      <c r="I15" s="94" t="s">
        <v>633</v>
      </c>
      <c r="J15" s="94"/>
      <c r="K15" s="94"/>
      <c r="L15" s="94"/>
      <c r="M15" s="94"/>
      <c r="N15" s="94"/>
      <c r="O15" s="94"/>
      <c r="P15" s="94"/>
      <c r="Q15" s="94"/>
      <c r="R15" s="94"/>
    </row>
    <row r="16" spans="1:23" s="39" customFormat="1" ht="15.75" x14ac:dyDescent="0.25"/>
    <row r="17" spans="1:35" s="39" customFormat="1" ht="15.75" x14ac:dyDescent="0.25">
      <c r="A17" s="93"/>
      <c r="B17" s="92"/>
      <c r="C17" s="92"/>
      <c r="D17" s="91" t="s">
        <v>850</v>
      </c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35" s="39" customFormat="1" ht="43.5" customHeight="1" x14ac:dyDescent="0.25">
      <c r="A18" s="90" t="s">
        <v>849</v>
      </c>
      <c r="B18" s="90" t="s">
        <v>848</v>
      </c>
      <c r="C18" s="90" t="s">
        <v>847</v>
      </c>
      <c r="D18" s="89" t="s">
        <v>846</v>
      </c>
      <c r="E18" s="89"/>
      <c r="F18" s="89"/>
      <c r="G18" s="89"/>
      <c r="H18" s="89"/>
      <c r="I18" s="89" t="s">
        <v>845</v>
      </c>
      <c r="J18" s="89"/>
      <c r="K18" s="89"/>
      <c r="L18" s="89"/>
      <c r="M18" s="89"/>
      <c r="N18" s="89" t="s">
        <v>844</v>
      </c>
      <c r="O18" s="89"/>
      <c r="P18" s="89"/>
      <c r="Q18" s="89"/>
      <c r="R18" s="89"/>
      <c r="S18" s="89" t="s">
        <v>843</v>
      </c>
      <c r="T18" s="89"/>
      <c r="U18" s="89"/>
      <c r="V18" s="89"/>
      <c r="W18" s="89"/>
    </row>
    <row r="19" spans="1:35" s="39" customFormat="1" ht="189" customHeight="1" x14ac:dyDescent="0.25">
      <c r="A19" s="88"/>
      <c r="B19" s="88"/>
      <c r="C19" s="88"/>
      <c r="D19" s="87" t="s">
        <v>842</v>
      </c>
      <c r="E19" s="87" t="s">
        <v>841</v>
      </c>
      <c r="F19" s="87" t="s">
        <v>840</v>
      </c>
      <c r="G19" s="87" t="s">
        <v>839</v>
      </c>
      <c r="H19" s="87" t="s">
        <v>838</v>
      </c>
      <c r="I19" s="87" t="s">
        <v>842</v>
      </c>
      <c r="J19" s="87" t="s">
        <v>841</v>
      </c>
      <c r="K19" s="87" t="s">
        <v>840</v>
      </c>
      <c r="L19" s="87" t="s">
        <v>839</v>
      </c>
      <c r="M19" s="87" t="s">
        <v>838</v>
      </c>
      <c r="N19" s="87" t="s">
        <v>842</v>
      </c>
      <c r="O19" s="87" t="s">
        <v>841</v>
      </c>
      <c r="P19" s="87" t="s">
        <v>840</v>
      </c>
      <c r="Q19" s="87" t="s">
        <v>839</v>
      </c>
      <c r="R19" s="87" t="s">
        <v>838</v>
      </c>
      <c r="S19" s="87" t="s">
        <v>842</v>
      </c>
      <c r="T19" s="87" t="s">
        <v>841</v>
      </c>
      <c r="U19" s="87" t="s">
        <v>840</v>
      </c>
      <c r="V19" s="87" t="s">
        <v>839</v>
      </c>
      <c r="W19" s="87" t="s">
        <v>838</v>
      </c>
    </row>
    <row r="20" spans="1:35" s="39" customFormat="1" ht="15.75" x14ac:dyDescent="0.25">
      <c r="A20" s="80">
        <v>1</v>
      </c>
      <c r="B20" s="80">
        <f>A20+1</f>
        <v>2</v>
      </c>
      <c r="C20" s="80">
        <f>B20+1</f>
        <v>3</v>
      </c>
      <c r="D20" s="80">
        <f>C20+1</f>
        <v>4</v>
      </c>
      <c r="E20" s="80">
        <f>D20+1</f>
        <v>5</v>
      </c>
      <c r="F20" s="80">
        <f>E20+1</f>
        <v>6</v>
      </c>
      <c r="G20" s="80">
        <f>F20+1</f>
        <v>7</v>
      </c>
      <c r="H20" s="80">
        <f>G20+1</f>
        <v>8</v>
      </c>
      <c r="I20" s="80">
        <f>H20+1</f>
        <v>9</v>
      </c>
      <c r="J20" s="80">
        <f>I20+1</f>
        <v>10</v>
      </c>
      <c r="K20" s="80">
        <f>J20+1</f>
        <v>11</v>
      </c>
      <c r="L20" s="80">
        <f>K20+1</f>
        <v>12</v>
      </c>
      <c r="M20" s="80">
        <f>L20+1</f>
        <v>13</v>
      </c>
      <c r="N20" s="80">
        <f>M20+1</f>
        <v>14</v>
      </c>
      <c r="O20" s="80">
        <f>N20+1</f>
        <v>15</v>
      </c>
      <c r="P20" s="80">
        <f>O20+1</f>
        <v>16</v>
      </c>
      <c r="Q20" s="80">
        <f>P20+1</f>
        <v>17</v>
      </c>
      <c r="R20" s="80">
        <f>Q20+1</f>
        <v>18</v>
      </c>
      <c r="S20" s="80">
        <f>R20+1</f>
        <v>19</v>
      </c>
      <c r="T20" s="80">
        <f>S20+1</f>
        <v>20</v>
      </c>
      <c r="U20" s="80">
        <f>T20+1</f>
        <v>21</v>
      </c>
      <c r="V20" s="80">
        <f>U20+1</f>
        <v>22</v>
      </c>
      <c r="W20" s="80">
        <f>V20+1</f>
        <v>23</v>
      </c>
    </row>
    <row r="21" spans="1:35" ht="31.5" x14ac:dyDescent="0.25">
      <c r="A21" s="86"/>
      <c r="B21" s="85" t="s">
        <v>623</v>
      </c>
      <c r="C21" s="84" t="s">
        <v>439</v>
      </c>
      <c r="D21" s="83">
        <f>SUM(D22,D145)</f>
        <v>1224.9740123464667</v>
      </c>
      <c r="E21" s="83">
        <f>SUM(E22,E145)</f>
        <v>18.574190625616005</v>
      </c>
      <c r="F21" s="83">
        <f>SUM(F22,F145)</f>
        <v>581.68582259853247</v>
      </c>
      <c r="G21" s="83">
        <f>SUM(G22,G145)</f>
        <v>599.05609014503079</v>
      </c>
      <c r="H21" s="83">
        <f>SUM(H22,H145)</f>
        <v>25.657908977287491</v>
      </c>
      <c r="I21" s="83">
        <f>SUM(I22,I145)</f>
        <v>1944.0540130275444</v>
      </c>
      <c r="J21" s="83">
        <f>SUM(J22,J145)</f>
        <v>83.443791146240699</v>
      </c>
      <c r="K21" s="83">
        <f>SUM(K22,K145)</f>
        <v>1311.9324207484642</v>
      </c>
      <c r="L21" s="83">
        <f>SUM(L22,L145)</f>
        <v>504.46708374619999</v>
      </c>
      <c r="M21" s="83">
        <f>SUM(M22,M145)</f>
        <v>44.210717386640013</v>
      </c>
      <c r="N21" s="83">
        <f>SUM(N22,N145)</f>
        <v>719.08000068107765</v>
      </c>
      <c r="O21" s="83">
        <f>SUM(O22,O145)</f>
        <v>64.869600520624672</v>
      </c>
      <c r="P21" s="83">
        <f>SUM(P22,P145)</f>
        <v>730.24659814993151</v>
      </c>
      <c r="Q21" s="83">
        <f>SUM(Q22,Q145)</f>
        <v>-94.589006398830776</v>
      </c>
      <c r="R21" s="83">
        <f>SUM(R22,R145)</f>
        <v>18.552808409352522</v>
      </c>
      <c r="S21" s="83">
        <f>SUM(S22,S145)</f>
        <v>1210.1876995380001</v>
      </c>
      <c r="T21" s="83">
        <f>SUM(T22,T145)</f>
        <v>36.210379286779663</v>
      </c>
      <c r="U21" s="83">
        <f>SUM(U22,U145)</f>
        <v>690.60318861999997</v>
      </c>
      <c r="V21" s="83">
        <f>SUM(V22,V145)</f>
        <v>438.14960419491524</v>
      </c>
      <c r="W21" s="83">
        <f>SUM(W22,W145)</f>
        <v>45.224527436305088</v>
      </c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5" ht="31.5" x14ac:dyDescent="0.25">
      <c r="A22" s="82">
        <v>1</v>
      </c>
      <c r="B22" s="81" t="s">
        <v>274</v>
      </c>
      <c r="C22" s="80" t="s">
        <v>439</v>
      </c>
      <c r="D22" s="79">
        <f>SUM(D23,D41,D47,D59)</f>
        <v>630.76084567980001</v>
      </c>
      <c r="E22" s="79">
        <f>SUM(E23,E41,E47,E59)</f>
        <v>6.2365433856160051</v>
      </c>
      <c r="F22" s="79">
        <f>SUM(F23,F41,F47,F59)</f>
        <v>421.52062291434345</v>
      </c>
      <c r="G22" s="79">
        <f>SUM(G23,G41,G47,G59)</f>
        <v>192.33312991825059</v>
      </c>
      <c r="H22" s="79">
        <f>SUM(H23,H41,H47,H59)</f>
        <v>10.670549461590005</v>
      </c>
      <c r="I22" s="79">
        <f>SUM(I23,I41,I47,I59)</f>
        <v>554.12960034966409</v>
      </c>
      <c r="J22" s="79">
        <f>SUM(J23,J41,J47,J59)</f>
        <v>15.867556539799999</v>
      </c>
      <c r="K22" s="79">
        <f>SUM(K23,K41,K47,K59)</f>
        <v>305.20049595946398</v>
      </c>
      <c r="L22" s="79">
        <f>SUM(L23,L41,L47,L59)</f>
        <v>222.62021145019997</v>
      </c>
      <c r="M22" s="79">
        <f>SUM(M23,M41,M47,M59)</f>
        <v>10.441336400200004</v>
      </c>
      <c r="N22" s="79">
        <f>SUM(N23,N41,N47,N59)</f>
        <v>-76.631245330135997</v>
      </c>
      <c r="O22" s="79">
        <f>SUM(O23,O41,O47,O59)</f>
        <v>9.6310131541839947</v>
      </c>
      <c r="P22" s="79">
        <f>SUM(P23,P41,P47,P59)</f>
        <v>-116.32012695487943</v>
      </c>
      <c r="Q22" s="79">
        <f>SUM(Q23,Q41,Q47,Q59)</f>
        <v>30.287081531949433</v>
      </c>
      <c r="R22" s="79">
        <f>SUM(R23,R41,R47,R59)</f>
        <v>-0.22921306139000119</v>
      </c>
      <c r="S22" s="79">
        <f>SUM(S23,S41,S47,S59)</f>
        <v>557.20118481322038</v>
      </c>
      <c r="T22" s="79">
        <f>SUM(T23,T41,T47,T59)</f>
        <v>9.6689585299999994</v>
      </c>
      <c r="U22" s="79">
        <f>SUM(U23,U41,U47,U59)</f>
        <v>319.36174469999997</v>
      </c>
      <c r="V22" s="79">
        <f>SUM(V23,V41,V47,V59)</f>
        <v>214.23564261491526</v>
      </c>
      <c r="W22" s="79">
        <f>SUM(W23,W41,W47,W59)</f>
        <v>13.934838968305085</v>
      </c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5" ht="31.5" x14ac:dyDescent="0.25">
      <c r="A23" s="82" t="s">
        <v>269</v>
      </c>
      <c r="B23" s="81" t="s">
        <v>275</v>
      </c>
      <c r="C23" s="80" t="s">
        <v>439</v>
      </c>
      <c r="D23" s="79">
        <f>SUM(D24:D37)</f>
        <v>206.25</v>
      </c>
      <c r="E23" s="79">
        <f>SUM(E24:E37)</f>
        <v>0</v>
      </c>
      <c r="F23" s="79">
        <f>SUM(F24:F37)</f>
        <v>85.421081561999969</v>
      </c>
      <c r="G23" s="79">
        <f>SUM(G24:G37)</f>
        <v>116.04184749160004</v>
      </c>
      <c r="H23" s="79">
        <f>SUM(H24:H37)</f>
        <v>4.7870709464000019</v>
      </c>
      <c r="I23" s="79">
        <f>SUM(I24:I37)</f>
        <v>233.55405598839997</v>
      </c>
      <c r="J23" s="79">
        <f>SUM(J24:J37)</f>
        <v>6.0128013797999991</v>
      </c>
      <c r="K23" s="79">
        <f>SUM(K24:K37)</f>
        <v>65.854387984199988</v>
      </c>
      <c r="L23" s="79">
        <f>SUM(L24:L37)</f>
        <v>157.16913867399998</v>
      </c>
      <c r="M23" s="79">
        <f>SUM(M24:M37)</f>
        <v>4.517727950400003</v>
      </c>
      <c r="N23" s="79">
        <f>SUM(N24:N37)</f>
        <v>27.304055988399988</v>
      </c>
      <c r="O23" s="79">
        <f>SUM(O24:O37)</f>
        <v>6.0128013797999991</v>
      </c>
      <c r="P23" s="79">
        <f>SUM(P24:P37)</f>
        <v>-19.566693577799978</v>
      </c>
      <c r="Q23" s="79">
        <f>SUM(Q24:Q37)</f>
        <v>41.127291182399965</v>
      </c>
      <c r="R23" s="79">
        <f>SUM(R24:R37)</f>
        <v>-0.26934299599999889</v>
      </c>
      <c r="S23" s="79">
        <f>SUM(S24:S37)</f>
        <v>222.30565948</v>
      </c>
      <c r="T23" s="79">
        <f>SUM(T24:T37)</f>
        <v>2.7564941100000002</v>
      </c>
      <c r="U23" s="79">
        <f>SUM(U24:U37)</f>
        <v>50.138982400000003</v>
      </c>
      <c r="V23" s="79">
        <f>SUM(V24:V37)</f>
        <v>160.72005679</v>
      </c>
      <c r="W23" s="79">
        <f>SUM(W24:W37)</f>
        <v>8.69012618</v>
      </c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</row>
    <row r="24" spans="1:35" ht="47.25" x14ac:dyDescent="0.25">
      <c r="A24" s="77" t="s">
        <v>457</v>
      </c>
      <c r="B24" s="76" t="s">
        <v>837</v>
      </c>
      <c r="C24" s="76" t="s">
        <v>836</v>
      </c>
      <c r="D24" s="75">
        <f>SUM(E24,F24,G24,H24)</f>
        <v>0</v>
      </c>
      <c r="E24" s="75">
        <v>0</v>
      </c>
      <c r="F24" s="75">
        <v>0</v>
      </c>
      <c r="G24" s="75">
        <v>0</v>
      </c>
      <c r="H24" s="75">
        <v>0</v>
      </c>
      <c r="I24" s="75">
        <f>SUM(J24,K24,L24,M24)</f>
        <v>0</v>
      </c>
      <c r="J24" s="75">
        <v>0</v>
      </c>
      <c r="K24" s="75">
        <v>0</v>
      </c>
      <c r="L24" s="75">
        <v>0</v>
      </c>
      <c r="M24" s="75">
        <v>0</v>
      </c>
      <c r="N24" s="75">
        <f>SUM(O24,P24,Q24,R24)</f>
        <v>0</v>
      </c>
      <c r="O24" s="75">
        <f>J24-E24</f>
        <v>0</v>
      </c>
      <c r="P24" s="75">
        <f>K24-F24</f>
        <v>0</v>
      </c>
      <c r="Q24" s="75">
        <f>L24-G24</f>
        <v>0</v>
      </c>
      <c r="R24" s="75">
        <f>M24-H24</f>
        <v>0</v>
      </c>
      <c r="S24" s="75">
        <f>SUM(T24,U24,V24,W24)</f>
        <v>0</v>
      </c>
      <c r="T24" s="75">
        <v>0</v>
      </c>
      <c r="U24" s="75">
        <v>0</v>
      </c>
      <c r="V24" s="75">
        <v>0</v>
      </c>
      <c r="W24" s="75">
        <v>0</v>
      </c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</row>
    <row r="25" spans="1:35" ht="47.25" x14ac:dyDescent="0.25">
      <c r="A25" s="77" t="s">
        <v>458</v>
      </c>
      <c r="B25" s="76" t="s">
        <v>835</v>
      </c>
      <c r="C25" s="76" t="s">
        <v>834</v>
      </c>
      <c r="D25" s="75">
        <f>SUM(E25,F25,G25,H25)</f>
        <v>0</v>
      </c>
      <c r="E25" s="75">
        <v>0</v>
      </c>
      <c r="F25" s="75">
        <v>0</v>
      </c>
      <c r="G25" s="75">
        <v>0</v>
      </c>
      <c r="H25" s="75">
        <v>0</v>
      </c>
      <c r="I25" s="75">
        <f>SUM(J25,K25,L25,M25)</f>
        <v>0</v>
      </c>
      <c r="J25" s="75">
        <v>0</v>
      </c>
      <c r="K25" s="75">
        <v>0</v>
      </c>
      <c r="L25" s="75">
        <v>0</v>
      </c>
      <c r="M25" s="75">
        <v>0</v>
      </c>
      <c r="N25" s="75">
        <f>SUM(O25,P25,Q25,R25)</f>
        <v>0</v>
      </c>
      <c r="O25" s="75">
        <f>J25-E25</f>
        <v>0</v>
      </c>
      <c r="P25" s="75">
        <f>K25-F25</f>
        <v>0</v>
      </c>
      <c r="Q25" s="75">
        <f>L25-G25</f>
        <v>0</v>
      </c>
      <c r="R25" s="75">
        <f>M25-H25</f>
        <v>0</v>
      </c>
      <c r="S25" s="75">
        <f>SUM(T25,U25,V25,W25)</f>
        <v>0</v>
      </c>
      <c r="T25" s="75">
        <v>0</v>
      </c>
      <c r="U25" s="75">
        <v>0</v>
      </c>
      <c r="V25" s="75">
        <v>0</v>
      </c>
      <c r="W25" s="75">
        <v>0</v>
      </c>
    </row>
    <row r="26" spans="1:35" ht="173.25" x14ac:dyDescent="0.25">
      <c r="A26" s="77" t="s">
        <v>459</v>
      </c>
      <c r="B26" s="78" t="s">
        <v>89</v>
      </c>
      <c r="C26" s="76" t="s">
        <v>286</v>
      </c>
      <c r="D26" s="75">
        <f>SUM(E26,F26,G26,H26)</f>
        <v>168.25</v>
      </c>
      <c r="E26" s="75">
        <v>0</v>
      </c>
      <c r="F26" s="75">
        <v>71.647339999999971</v>
      </c>
      <c r="G26" s="75">
        <v>92.602660000000029</v>
      </c>
      <c r="H26" s="75">
        <v>4</v>
      </c>
      <c r="I26" s="75">
        <f>SUM(J26,K26,L26,M26)</f>
        <v>195.44776396039998</v>
      </c>
      <c r="J26" s="75">
        <v>1.9149793299999995</v>
      </c>
      <c r="K26" s="75">
        <v>41.679241150199992</v>
      </c>
      <c r="L26" s="75">
        <v>150.58621829399999</v>
      </c>
      <c r="M26" s="75">
        <v>1.2673251861999999</v>
      </c>
      <c r="N26" s="75">
        <f>SUM(O26,P26,Q26,R26)</f>
        <v>27.197763960399985</v>
      </c>
      <c r="O26" s="75">
        <f>J26-E26</f>
        <v>1.9149793299999995</v>
      </c>
      <c r="P26" s="75">
        <f>K26-F26</f>
        <v>-29.968098849799979</v>
      </c>
      <c r="Q26" s="75">
        <f>L26-G26</f>
        <v>57.983558293999963</v>
      </c>
      <c r="R26" s="75">
        <f>M26-H26</f>
        <v>-2.7326748138000001</v>
      </c>
      <c r="S26" s="75">
        <f>SUM(T26,U26,V26,W26)</f>
        <v>188.76929814000002</v>
      </c>
      <c r="T26" s="75">
        <v>0</v>
      </c>
      <c r="U26" s="75">
        <v>38.088652189999998</v>
      </c>
      <c r="V26" s="75">
        <v>149.388339</v>
      </c>
      <c r="W26" s="75">
        <v>1.29230695</v>
      </c>
    </row>
    <row r="27" spans="1:35" ht="47.25" x14ac:dyDescent="0.25">
      <c r="A27" s="77" t="s">
        <v>460</v>
      </c>
      <c r="B27" s="76" t="s">
        <v>833</v>
      </c>
      <c r="C27" s="76" t="s">
        <v>832</v>
      </c>
      <c r="D27" s="75">
        <f>SUM(E27,F27,G27,H27)</f>
        <v>0</v>
      </c>
      <c r="E27" s="75">
        <v>0</v>
      </c>
      <c r="F27" s="75">
        <v>0</v>
      </c>
      <c r="G27" s="75">
        <v>0</v>
      </c>
      <c r="H27" s="75">
        <v>0</v>
      </c>
      <c r="I27" s="75">
        <f>SUM(J27,K27,L27,M27)</f>
        <v>0.621919</v>
      </c>
      <c r="J27" s="75">
        <v>0.621919</v>
      </c>
      <c r="K27" s="75">
        <v>0</v>
      </c>
      <c r="L27" s="75">
        <v>0</v>
      </c>
      <c r="M27" s="75">
        <v>0</v>
      </c>
      <c r="N27" s="75">
        <f>SUM(O27,P27,Q27,R27)</f>
        <v>0.621919</v>
      </c>
      <c r="O27" s="75">
        <f>J27-E27</f>
        <v>0.621919</v>
      </c>
      <c r="P27" s="75">
        <f>K27-F27</f>
        <v>0</v>
      </c>
      <c r="Q27" s="75">
        <f>L27-G27</f>
        <v>0</v>
      </c>
      <c r="R27" s="75">
        <f>M27-H27</f>
        <v>0</v>
      </c>
      <c r="S27" s="75">
        <f>SUM(T27,U27,V27,W27)</f>
        <v>0</v>
      </c>
      <c r="T27" s="75">
        <v>0</v>
      </c>
      <c r="U27" s="75">
        <v>0</v>
      </c>
      <c r="V27" s="75">
        <v>0</v>
      </c>
      <c r="W27" s="75">
        <v>0</v>
      </c>
    </row>
    <row r="28" spans="1:35" ht="47.25" x14ac:dyDescent="0.25">
      <c r="A28" s="77" t="s">
        <v>831</v>
      </c>
      <c r="B28" s="76" t="s">
        <v>830</v>
      </c>
      <c r="C28" s="76" t="s">
        <v>829</v>
      </c>
      <c r="D28" s="75">
        <f>SUM(E28,F28,G28,H28)</f>
        <v>0</v>
      </c>
      <c r="E28" s="75">
        <v>0</v>
      </c>
      <c r="F28" s="75">
        <v>0</v>
      </c>
      <c r="G28" s="75">
        <v>0</v>
      </c>
      <c r="H28" s="75">
        <v>0</v>
      </c>
      <c r="I28" s="75">
        <f>SUM(J28,K28,L28,M28)</f>
        <v>0</v>
      </c>
      <c r="J28" s="75">
        <v>0</v>
      </c>
      <c r="K28" s="75">
        <v>0</v>
      </c>
      <c r="L28" s="75">
        <v>0</v>
      </c>
      <c r="M28" s="75">
        <v>0</v>
      </c>
      <c r="N28" s="75">
        <f>SUM(O28,P28,Q28,R28)</f>
        <v>0</v>
      </c>
      <c r="O28" s="75">
        <f>J28-E28</f>
        <v>0</v>
      </c>
      <c r="P28" s="75">
        <f>K28-F28</f>
        <v>0</v>
      </c>
      <c r="Q28" s="75">
        <f>L28-G28</f>
        <v>0</v>
      </c>
      <c r="R28" s="75">
        <f>M28-H28</f>
        <v>0</v>
      </c>
      <c r="S28" s="75">
        <f>SUM(T28,U28,V28,W28)</f>
        <v>0</v>
      </c>
      <c r="T28" s="75">
        <v>0</v>
      </c>
      <c r="U28" s="75">
        <v>0</v>
      </c>
      <c r="V28" s="75">
        <v>0</v>
      </c>
      <c r="W28" s="75">
        <v>0</v>
      </c>
    </row>
    <row r="29" spans="1:35" ht="47.25" x14ac:dyDescent="0.25">
      <c r="A29" s="77" t="s">
        <v>828</v>
      </c>
      <c r="B29" s="76" t="s">
        <v>3</v>
      </c>
      <c r="C29" s="76" t="s">
        <v>373</v>
      </c>
      <c r="D29" s="75">
        <f>SUM(E29,F29,G29,H29)</f>
        <v>0</v>
      </c>
      <c r="E29" s="75">
        <v>0</v>
      </c>
      <c r="F29" s="75">
        <v>0</v>
      </c>
      <c r="G29" s="75">
        <v>0</v>
      </c>
      <c r="H29" s="75">
        <v>0</v>
      </c>
      <c r="I29" s="75">
        <f>SUM(J29,K29,L29,M29)</f>
        <v>1.4323055841999999</v>
      </c>
      <c r="J29" s="75">
        <v>0</v>
      </c>
      <c r="K29" s="75">
        <v>1.29186282</v>
      </c>
      <c r="L29" s="75">
        <v>0</v>
      </c>
      <c r="M29" s="75">
        <v>0.14044276420000001</v>
      </c>
      <c r="N29" s="75">
        <f>SUM(O29,P29,Q29,R29)</f>
        <v>1.4323055841999999</v>
      </c>
      <c r="O29" s="75">
        <f>J29-E29</f>
        <v>0</v>
      </c>
      <c r="P29" s="75">
        <f>K29-F29</f>
        <v>1.29186282</v>
      </c>
      <c r="Q29" s="75">
        <f>L29-G29</f>
        <v>0</v>
      </c>
      <c r="R29" s="75">
        <f>M29-H29</f>
        <v>0.14044276420000001</v>
      </c>
      <c r="S29" s="75">
        <f>SUM(T29,U29,V29,W29)</f>
        <v>1.3008820700000001</v>
      </c>
      <c r="T29" s="75">
        <v>8.2000000000000003E-2</v>
      </c>
      <c r="U29" s="75">
        <v>1.0947990000000001</v>
      </c>
      <c r="V29" s="75">
        <v>0</v>
      </c>
      <c r="W29" s="75">
        <v>0.12408307</v>
      </c>
    </row>
    <row r="30" spans="1:35" ht="63" x14ac:dyDescent="0.25">
      <c r="A30" s="77" t="s">
        <v>827</v>
      </c>
      <c r="B30" s="76" t="s">
        <v>826</v>
      </c>
      <c r="C30" s="76" t="s">
        <v>825</v>
      </c>
      <c r="D30" s="75">
        <f>SUM(E30,F30,G30,H30)</f>
        <v>0</v>
      </c>
      <c r="E30" s="75">
        <v>0</v>
      </c>
      <c r="F30" s="75">
        <v>0</v>
      </c>
      <c r="G30" s="75">
        <v>0</v>
      </c>
      <c r="H30" s="75">
        <v>0</v>
      </c>
      <c r="I30" s="75">
        <f>SUM(J30,K30,L30,M30)</f>
        <v>0</v>
      </c>
      <c r="J30" s="75">
        <v>0</v>
      </c>
      <c r="K30" s="75">
        <v>0</v>
      </c>
      <c r="L30" s="75">
        <v>0</v>
      </c>
      <c r="M30" s="75">
        <v>0</v>
      </c>
      <c r="N30" s="75">
        <f>SUM(O30,P30,Q30,R30)</f>
        <v>0</v>
      </c>
      <c r="O30" s="75">
        <f>J30-E30</f>
        <v>0</v>
      </c>
      <c r="P30" s="75">
        <f>K30-F30</f>
        <v>0</v>
      </c>
      <c r="Q30" s="75">
        <f>L30-G30</f>
        <v>0</v>
      </c>
      <c r="R30" s="75">
        <f>M30-H30</f>
        <v>0</v>
      </c>
      <c r="S30" s="75">
        <f>SUM(T30,U30,V30,W30)</f>
        <v>0</v>
      </c>
      <c r="T30" s="75">
        <v>0</v>
      </c>
      <c r="U30" s="75">
        <v>0</v>
      </c>
      <c r="V30" s="75">
        <v>0</v>
      </c>
      <c r="W30" s="75">
        <v>0</v>
      </c>
    </row>
    <row r="31" spans="1:35" ht="63" x14ac:dyDescent="0.25">
      <c r="A31" s="77" t="s">
        <v>824</v>
      </c>
      <c r="B31" s="76" t="s">
        <v>823</v>
      </c>
      <c r="C31" s="76" t="s">
        <v>822</v>
      </c>
      <c r="D31" s="75">
        <f>SUM(E31,F31,G31,H31)</f>
        <v>0</v>
      </c>
      <c r="E31" s="75">
        <v>0</v>
      </c>
      <c r="F31" s="75">
        <v>0</v>
      </c>
      <c r="G31" s="75">
        <v>0</v>
      </c>
      <c r="H31" s="75">
        <v>0</v>
      </c>
      <c r="I31" s="75">
        <f>SUM(J31,K31,L31,M31)</f>
        <v>0</v>
      </c>
      <c r="J31" s="75">
        <v>0</v>
      </c>
      <c r="K31" s="75">
        <v>0</v>
      </c>
      <c r="L31" s="75">
        <v>0</v>
      </c>
      <c r="M31" s="75">
        <v>0</v>
      </c>
      <c r="N31" s="75">
        <f>SUM(O31,P31,Q31,R31)</f>
        <v>0</v>
      </c>
      <c r="O31" s="75">
        <f>J31-E31</f>
        <v>0</v>
      </c>
      <c r="P31" s="75">
        <f>K31-F31</f>
        <v>0</v>
      </c>
      <c r="Q31" s="75">
        <f>L31-G31</f>
        <v>0</v>
      </c>
      <c r="R31" s="75">
        <f>M31-H31</f>
        <v>0</v>
      </c>
      <c r="S31" s="75">
        <f>SUM(T31,U31,V31,W31)</f>
        <v>0</v>
      </c>
      <c r="T31" s="75">
        <v>0</v>
      </c>
      <c r="U31" s="75">
        <v>0</v>
      </c>
      <c r="V31" s="75">
        <v>0</v>
      </c>
      <c r="W31" s="75">
        <v>0</v>
      </c>
    </row>
    <row r="32" spans="1:35" ht="47.25" x14ac:dyDescent="0.25">
      <c r="A32" s="77" t="s">
        <v>821</v>
      </c>
      <c r="B32" s="76" t="s">
        <v>820</v>
      </c>
      <c r="C32" s="76" t="s">
        <v>819</v>
      </c>
      <c r="D32" s="75">
        <f>SUM(E32,F32,G32,H32)</f>
        <v>0</v>
      </c>
      <c r="E32" s="75">
        <v>0</v>
      </c>
      <c r="F32" s="75">
        <v>0</v>
      </c>
      <c r="G32" s="75">
        <v>0</v>
      </c>
      <c r="H32" s="75">
        <v>0</v>
      </c>
      <c r="I32" s="75">
        <f>SUM(J32,K32,L32,M32)</f>
        <v>0</v>
      </c>
      <c r="J32" s="75">
        <v>0</v>
      </c>
      <c r="K32" s="75">
        <v>0</v>
      </c>
      <c r="L32" s="75">
        <v>0</v>
      </c>
      <c r="M32" s="75">
        <v>0</v>
      </c>
      <c r="N32" s="75">
        <f>SUM(O32,P32,Q32,R32)</f>
        <v>0</v>
      </c>
      <c r="O32" s="75">
        <f>J32-E32</f>
        <v>0</v>
      </c>
      <c r="P32" s="75">
        <f>K32-F32</f>
        <v>0</v>
      </c>
      <c r="Q32" s="75">
        <f>L32-G32</f>
        <v>0</v>
      </c>
      <c r="R32" s="75">
        <f>M32-H32</f>
        <v>0</v>
      </c>
      <c r="S32" s="75">
        <f>SUM(T32,U32,V32,W32)</f>
        <v>0</v>
      </c>
      <c r="T32" s="75">
        <v>0</v>
      </c>
      <c r="U32" s="75">
        <v>0</v>
      </c>
      <c r="V32" s="75">
        <v>0</v>
      </c>
      <c r="W32" s="75">
        <v>0</v>
      </c>
    </row>
    <row r="33" spans="1:35" ht="63" x14ac:dyDescent="0.25">
      <c r="A33" s="77" t="s">
        <v>818</v>
      </c>
      <c r="B33" s="76" t="s">
        <v>817</v>
      </c>
      <c r="C33" s="76" t="s">
        <v>816</v>
      </c>
      <c r="D33" s="75">
        <f>SUM(E33,F33,G33,H33)</f>
        <v>0</v>
      </c>
      <c r="E33" s="75">
        <v>0</v>
      </c>
      <c r="F33" s="75">
        <v>0</v>
      </c>
      <c r="G33" s="75">
        <v>0</v>
      </c>
      <c r="H33" s="75">
        <v>0</v>
      </c>
      <c r="I33" s="75">
        <f>SUM(J33,K33,L33,M33)</f>
        <v>0</v>
      </c>
      <c r="J33" s="75">
        <v>0</v>
      </c>
      <c r="K33" s="75">
        <v>0</v>
      </c>
      <c r="L33" s="75">
        <v>0</v>
      </c>
      <c r="M33" s="75">
        <v>0</v>
      </c>
      <c r="N33" s="75">
        <f>SUM(O33,P33,Q33,R33)</f>
        <v>0</v>
      </c>
      <c r="O33" s="75">
        <f>J33-E33</f>
        <v>0</v>
      </c>
      <c r="P33" s="75">
        <f>K33-F33</f>
        <v>0</v>
      </c>
      <c r="Q33" s="75">
        <f>L33-G33</f>
        <v>0</v>
      </c>
      <c r="R33" s="75">
        <f>M33-H33</f>
        <v>0</v>
      </c>
      <c r="S33" s="75">
        <f>SUM(T33,U33,V33,W33)</f>
        <v>0</v>
      </c>
      <c r="T33" s="75">
        <v>0</v>
      </c>
      <c r="U33" s="75">
        <v>0</v>
      </c>
      <c r="V33" s="75">
        <v>0</v>
      </c>
      <c r="W33" s="75">
        <v>0</v>
      </c>
    </row>
    <row r="34" spans="1:35" ht="47.25" x14ac:dyDescent="0.25">
      <c r="A34" s="77" t="s">
        <v>815</v>
      </c>
      <c r="B34" s="76" t="s">
        <v>814</v>
      </c>
      <c r="C34" s="76" t="s">
        <v>813</v>
      </c>
      <c r="D34" s="75">
        <f>SUM(E34,F34,G34,H34)</f>
        <v>0</v>
      </c>
      <c r="E34" s="75">
        <v>0</v>
      </c>
      <c r="F34" s="75">
        <v>0</v>
      </c>
      <c r="G34" s="75">
        <v>0</v>
      </c>
      <c r="H34" s="75">
        <v>0</v>
      </c>
      <c r="I34" s="75">
        <f>SUM(J34,K34,L34,M34)</f>
        <v>0</v>
      </c>
      <c r="J34" s="75">
        <v>0</v>
      </c>
      <c r="K34" s="75">
        <v>0</v>
      </c>
      <c r="L34" s="75">
        <v>0</v>
      </c>
      <c r="M34" s="75">
        <v>0</v>
      </c>
      <c r="N34" s="75">
        <f>SUM(O34,P34,Q34,R34)</f>
        <v>0</v>
      </c>
      <c r="O34" s="75">
        <f>J34-E34</f>
        <v>0</v>
      </c>
      <c r="P34" s="75">
        <f>K34-F34</f>
        <v>0</v>
      </c>
      <c r="Q34" s="75">
        <f>L34-G34</f>
        <v>0</v>
      </c>
      <c r="R34" s="75">
        <f>M34-H34</f>
        <v>0</v>
      </c>
      <c r="S34" s="75">
        <f>SUM(T34,U34,V34,W34)</f>
        <v>0</v>
      </c>
      <c r="T34" s="75">
        <v>0</v>
      </c>
      <c r="U34" s="75">
        <v>0</v>
      </c>
      <c r="V34" s="75">
        <v>0</v>
      </c>
      <c r="W34" s="75">
        <v>0</v>
      </c>
    </row>
    <row r="35" spans="1:35" ht="47.25" x14ac:dyDescent="0.25">
      <c r="A35" s="77" t="s">
        <v>812</v>
      </c>
      <c r="B35" s="76" t="s">
        <v>114</v>
      </c>
      <c r="C35" s="76" t="s">
        <v>374</v>
      </c>
      <c r="D35" s="75">
        <f>SUM(E35,F35,G35,H35)</f>
        <v>0</v>
      </c>
      <c r="E35" s="75">
        <v>0</v>
      </c>
      <c r="F35" s="75">
        <v>0</v>
      </c>
      <c r="G35" s="75">
        <v>0</v>
      </c>
      <c r="H35" s="75">
        <v>0</v>
      </c>
      <c r="I35" s="75">
        <f>SUM(J35,K35,L35,M35)</f>
        <v>0.6287399199999999</v>
      </c>
      <c r="J35" s="75">
        <v>0.51877991999999995</v>
      </c>
      <c r="K35" s="75">
        <v>0</v>
      </c>
      <c r="L35" s="75">
        <v>0</v>
      </c>
      <c r="M35" s="75">
        <v>0.10996</v>
      </c>
      <c r="N35" s="75">
        <f>SUM(O35,P35,Q35,R35)</f>
        <v>0.6287399199999999</v>
      </c>
      <c r="O35" s="75">
        <f>J35-E35</f>
        <v>0.51877991999999995</v>
      </c>
      <c r="P35" s="75">
        <f>K35-F35</f>
        <v>0</v>
      </c>
      <c r="Q35" s="75">
        <f>L35-G35</f>
        <v>0</v>
      </c>
      <c r="R35" s="75">
        <f>M35-H35</f>
        <v>0.10996</v>
      </c>
      <c r="S35" s="75">
        <f>SUM(T35,U35,V35,W35)</f>
        <v>0.54960399999999998</v>
      </c>
      <c r="T35" s="75">
        <v>0.43964399999999998</v>
      </c>
      <c r="U35" s="75">
        <v>0</v>
      </c>
      <c r="V35" s="75">
        <v>0</v>
      </c>
      <c r="W35" s="75">
        <v>0.10996</v>
      </c>
    </row>
    <row r="36" spans="1:35" ht="78.75" x14ac:dyDescent="0.25">
      <c r="A36" s="77" t="s">
        <v>811</v>
      </c>
      <c r="B36" s="76" t="s">
        <v>810</v>
      </c>
      <c r="C36" s="76" t="s">
        <v>809</v>
      </c>
      <c r="D36" s="75">
        <f>SUM(E36,F36,G36,H36)</f>
        <v>0</v>
      </c>
      <c r="E36" s="75">
        <v>0</v>
      </c>
      <c r="F36" s="75">
        <v>0</v>
      </c>
      <c r="G36" s="75">
        <v>0</v>
      </c>
      <c r="H36" s="75">
        <v>0</v>
      </c>
      <c r="I36" s="75">
        <f>SUM(J36,K36,L36,M36)</f>
        <v>0.32</v>
      </c>
      <c r="J36" s="75">
        <v>0.32</v>
      </c>
      <c r="K36" s="75">
        <v>0</v>
      </c>
      <c r="L36" s="75">
        <v>0</v>
      </c>
      <c r="M36" s="75">
        <v>0</v>
      </c>
      <c r="N36" s="75">
        <f>SUM(O36,P36,Q36,R36)</f>
        <v>0.32</v>
      </c>
      <c r="O36" s="75">
        <f>J36-E36</f>
        <v>0.32</v>
      </c>
      <c r="P36" s="75">
        <f>K36-F36</f>
        <v>0</v>
      </c>
      <c r="Q36" s="75">
        <f>L36-G36</f>
        <v>0</v>
      </c>
      <c r="R36" s="75">
        <f>M36-H36</f>
        <v>0</v>
      </c>
      <c r="S36" s="75">
        <f>SUM(T36,U36,V36,W36)</f>
        <v>0</v>
      </c>
      <c r="T36" s="75">
        <v>0</v>
      </c>
      <c r="U36" s="75">
        <v>0</v>
      </c>
      <c r="V36" s="75">
        <v>0</v>
      </c>
      <c r="W36" s="75">
        <v>0</v>
      </c>
    </row>
    <row r="37" spans="1:35" ht="15.75" x14ac:dyDescent="0.25">
      <c r="A37" s="77" t="s">
        <v>808</v>
      </c>
      <c r="B37" s="76" t="s">
        <v>11</v>
      </c>
      <c r="C37" s="76" t="s">
        <v>439</v>
      </c>
      <c r="D37" s="75">
        <f>SUM(E37,F37,G37,H37)</f>
        <v>37.999999999999993</v>
      </c>
      <c r="E37" s="75">
        <v>0</v>
      </c>
      <c r="F37" s="75">
        <v>13.773741561999994</v>
      </c>
      <c r="G37" s="75">
        <v>23.439187491600002</v>
      </c>
      <c r="H37" s="75">
        <v>0.78707094640000186</v>
      </c>
      <c r="I37" s="75">
        <f>SUM(J37,K37,L37,M37)</f>
        <v>35.103327523799997</v>
      </c>
      <c r="J37" s="75">
        <v>2.6371231298</v>
      </c>
      <c r="K37" s="75">
        <v>22.883284013999997</v>
      </c>
      <c r="L37" s="75">
        <v>6.5829203800000027</v>
      </c>
      <c r="M37" s="75">
        <v>3.0000000000000031</v>
      </c>
      <c r="N37" s="75">
        <f>SUM(O37,P37,Q37,R37)</f>
        <v>-2.8966724761999942</v>
      </c>
      <c r="O37" s="75">
        <f>J37-E37</f>
        <v>2.6371231298</v>
      </c>
      <c r="P37" s="75">
        <f>K37-F37</f>
        <v>9.109542452000003</v>
      </c>
      <c r="Q37" s="75">
        <f>L37-G37</f>
        <v>-16.856267111599998</v>
      </c>
      <c r="R37" s="75">
        <f>M37-H37</f>
        <v>2.2129290536000013</v>
      </c>
      <c r="S37" s="75">
        <f>SUM(T37,U37,V37,W37)</f>
        <v>31.68587527</v>
      </c>
      <c r="T37" s="75">
        <v>2.23485011</v>
      </c>
      <c r="U37" s="75">
        <v>10.95553121</v>
      </c>
      <c r="V37" s="75">
        <v>11.331717790000001</v>
      </c>
      <c r="W37" s="75">
        <v>7.1637761600000003</v>
      </c>
    </row>
    <row r="38" spans="1:35" ht="15.75" x14ac:dyDescent="0.25">
      <c r="A38" s="77">
        <v>0</v>
      </c>
      <c r="B38" s="76" t="s">
        <v>768</v>
      </c>
      <c r="C38" s="75">
        <f>SUM(D38,E38,F38,G38)</f>
        <v>0</v>
      </c>
      <c r="D38" s="75">
        <f>SUM(E38,F38,G38,H38)</f>
        <v>0</v>
      </c>
      <c r="E38" s="75">
        <v>0</v>
      </c>
      <c r="F38" s="75">
        <v>0</v>
      </c>
      <c r="G38" s="75">
        <v>0</v>
      </c>
      <c r="H38" s="75">
        <v>0</v>
      </c>
      <c r="I38" s="75">
        <f>SUM(J38,K38,L38,M38)</f>
        <v>0</v>
      </c>
      <c r="J38" s="75">
        <v>0</v>
      </c>
      <c r="K38" s="75">
        <v>0</v>
      </c>
      <c r="L38" s="75">
        <v>0</v>
      </c>
      <c r="M38" s="75">
        <v>0</v>
      </c>
      <c r="N38" s="75">
        <f>SUM(O38,P38,Q38,R38)</f>
        <v>0</v>
      </c>
      <c r="O38" s="75">
        <f>J38-E38</f>
        <v>0</v>
      </c>
      <c r="P38" s="75">
        <f>K38-F38</f>
        <v>0</v>
      </c>
      <c r="Q38" s="75">
        <f>L38-G38</f>
        <v>0</v>
      </c>
      <c r="R38" s="75">
        <f>M38-H38</f>
        <v>0</v>
      </c>
      <c r="S38" s="75">
        <f>SUM(T38,U38,V38,W38)</f>
        <v>0</v>
      </c>
      <c r="T38" s="75">
        <v>0</v>
      </c>
      <c r="U38" s="75">
        <v>0</v>
      </c>
      <c r="V38" s="75">
        <v>0</v>
      </c>
      <c r="W38" s="75">
        <v>0</v>
      </c>
    </row>
    <row r="39" spans="1:35" ht="15.75" x14ac:dyDescent="0.25">
      <c r="A39" s="77" t="s">
        <v>807</v>
      </c>
      <c r="B39" s="76" t="s">
        <v>116</v>
      </c>
      <c r="C39" s="76" t="s">
        <v>387</v>
      </c>
      <c r="D39" s="75">
        <f>SUM(E39,F39,G39,H39)</f>
        <v>23</v>
      </c>
      <c r="E39" s="75">
        <v>0</v>
      </c>
      <c r="F39" s="75">
        <v>8.2043480505021691</v>
      </c>
      <c r="G39" s="75">
        <v>14.326832060897706</v>
      </c>
      <c r="H39" s="75">
        <v>0.46881988860012491</v>
      </c>
      <c r="I39" s="75">
        <f>SUM(J39,K39,L39,M39)</f>
        <v>19.081938140640005</v>
      </c>
      <c r="J39" s="75">
        <v>1.44110686472</v>
      </c>
      <c r="K39" s="75">
        <v>12.685506743776001</v>
      </c>
      <c r="L39" s="75">
        <v>4.1924954045200016</v>
      </c>
      <c r="M39" s="75">
        <v>0.76282912762400279</v>
      </c>
      <c r="N39" s="75">
        <f>SUM(O39,P39,Q39,R39)</f>
        <v>-3.9180618593599954</v>
      </c>
      <c r="O39" s="75">
        <f>J39-E39</f>
        <v>1.44110686472</v>
      </c>
      <c r="P39" s="75">
        <f>K39-F39</f>
        <v>4.4811586932738319</v>
      </c>
      <c r="Q39" s="75">
        <f>L39-G39</f>
        <v>-10.134336656377705</v>
      </c>
      <c r="R39" s="75">
        <f>M39-H39</f>
        <v>0.29400923902387788</v>
      </c>
      <c r="S39" s="75">
        <f>SUM(T39,U39,V39,W39)</f>
        <v>17.223124708</v>
      </c>
      <c r="T39" s="75">
        <v>1.2212770040000001</v>
      </c>
      <c r="U39" s="75">
        <v>6.5127909131999999</v>
      </c>
      <c r="V39" s="75">
        <v>5.9161034040000002</v>
      </c>
      <c r="W39" s="75">
        <v>3.5729533868000001</v>
      </c>
    </row>
    <row r="40" spans="1:35" ht="15.75" x14ac:dyDescent="0.25">
      <c r="A40" s="77" t="s">
        <v>806</v>
      </c>
      <c r="B40" s="76" t="s">
        <v>117</v>
      </c>
      <c r="C40" s="76" t="s">
        <v>387</v>
      </c>
      <c r="D40" s="75">
        <f>SUM(E40,F40,G40,H40)</f>
        <v>15</v>
      </c>
      <c r="E40" s="75">
        <v>0</v>
      </c>
      <c r="F40" s="75">
        <v>5.5693935114978244</v>
      </c>
      <c r="G40" s="75">
        <v>9.1123554307022978</v>
      </c>
      <c r="H40" s="75">
        <v>0.31825105779987695</v>
      </c>
      <c r="I40" s="75">
        <f>SUM(J40,K40,L40,M40)</f>
        <v>16.021389383160002</v>
      </c>
      <c r="J40" s="75">
        <v>1.1960162650800001</v>
      </c>
      <c r="K40" s="75">
        <v>10.197777270223998</v>
      </c>
      <c r="L40" s="75">
        <v>2.3904249754800015</v>
      </c>
      <c r="M40" s="75">
        <v>2.2371708723760002</v>
      </c>
      <c r="N40" s="75">
        <f>SUM(O40,P40,Q40,R40)</f>
        <v>1.0213893831600012</v>
      </c>
      <c r="O40" s="75">
        <f>J40-E40</f>
        <v>1.1960162650800001</v>
      </c>
      <c r="P40" s="75">
        <f>K40-F40</f>
        <v>4.6283837587261738</v>
      </c>
      <c r="Q40" s="75">
        <f>L40-G40</f>
        <v>-6.7219304552222958</v>
      </c>
      <c r="R40" s="75">
        <f>M40-H40</f>
        <v>1.9189198145761233</v>
      </c>
      <c r="S40" s="75">
        <f>SUM(T40,U40,V40,W40)</f>
        <v>14.462750562</v>
      </c>
      <c r="T40" s="75">
        <v>1.0135731059999999</v>
      </c>
      <c r="U40" s="75">
        <v>4.4427402967999994</v>
      </c>
      <c r="V40" s="75">
        <v>5.4156143860000006</v>
      </c>
      <c r="W40" s="75">
        <v>3.5908227732000002</v>
      </c>
    </row>
    <row r="41" spans="1:35" ht="31.5" x14ac:dyDescent="0.25">
      <c r="A41" s="82" t="s">
        <v>270</v>
      </c>
      <c r="B41" s="81" t="s">
        <v>276</v>
      </c>
      <c r="C41" s="80" t="s">
        <v>439</v>
      </c>
      <c r="D41" s="79">
        <f>SUM(D42,D46)</f>
        <v>27.955707679800007</v>
      </c>
      <c r="E41" s="79">
        <f>SUM(E42,E46)</f>
        <v>4.6749433856160003</v>
      </c>
      <c r="F41" s="79">
        <f>SUM(F42,F46)</f>
        <v>5.6488044835434605</v>
      </c>
      <c r="G41" s="79">
        <f>SUM(G42,G46)</f>
        <v>16.768104426650545</v>
      </c>
      <c r="H41" s="79">
        <f>SUM(H42,H46)</f>
        <v>0.86385538398999984</v>
      </c>
      <c r="I41" s="79">
        <f>SUM(I42,I46)</f>
        <v>6.2436307034000018</v>
      </c>
      <c r="J41" s="79">
        <f>SUM(J42,J46)</f>
        <v>1.4007163000000002</v>
      </c>
      <c r="K41" s="79">
        <f>SUM(K42,K46)</f>
        <v>0.10197324000000001</v>
      </c>
      <c r="L41" s="79">
        <f>SUM(L42,L46)</f>
        <v>4.686971960000001</v>
      </c>
      <c r="M41" s="79">
        <f>SUM(M42,M46)</f>
        <v>5.3969203400000193E-2</v>
      </c>
      <c r="N41" s="79">
        <f>SUM(N42,N46)</f>
        <v>-21.712076976400002</v>
      </c>
      <c r="O41" s="79">
        <f>SUM(O42,O46)</f>
        <v>-3.2742270856160003</v>
      </c>
      <c r="P41" s="79">
        <f>SUM(P42,P46)</f>
        <v>-5.5468312435434601</v>
      </c>
      <c r="Q41" s="79">
        <f>SUM(Q42,Q46)</f>
        <v>-12.081132466650542</v>
      </c>
      <c r="R41" s="79">
        <f>SUM(R42,R46)</f>
        <v>-0.80988618058999962</v>
      </c>
      <c r="S41" s="79">
        <f>SUM(S42,S46)</f>
        <v>2.8260396300000004</v>
      </c>
      <c r="T41" s="79">
        <f>SUM(T42,T46)</f>
        <v>0</v>
      </c>
      <c r="U41" s="79">
        <f>SUM(U42,U46)</f>
        <v>8.6417999999999995E-2</v>
      </c>
      <c r="V41" s="79">
        <f>SUM(V42,V46)</f>
        <v>2.6942240000000002</v>
      </c>
      <c r="W41" s="79">
        <f>SUM(W42,W46)</f>
        <v>4.5397629999999994E-2</v>
      </c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</row>
    <row r="42" spans="1:35" ht="63" x14ac:dyDescent="0.25">
      <c r="A42" s="77" t="s">
        <v>463</v>
      </c>
      <c r="B42" s="76" t="s">
        <v>59</v>
      </c>
      <c r="C42" s="76" t="s">
        <v>439</v>
      </c>
      <c r="D42" s="75">
        <f>SUM(E42,F42,G42,H42)</f>
        <v>24.955707679800007</v>
      </c>
      <c r="E42" s="75">
        <v>4.6749433856160003</v>
      </c>
      <c r="F42" s="75">
        <v>5.6488044835434605</v>
      </c>
      <c r="G42" s="75">
        <v>13.768104426650543</v>
      </c>
      <c r="H42" s="75">
        <v>0.86385538398999984</v>
      </c>
      <c r="I42" s="75">
        <f>SUM(J42,K42,L42,M42)</f>
        <v>6.193130668200002</v>
      </c>
      <c r="J42" s="75">
        <v>1.4007163000000002</v>
      </c>
      <c r="K42" s="75">
        <v>0.10197324000000001</v>
      </c>
      <c r="L42" s="75">
        <v>4.686971960000001</v>
      </c>
      <c r="M42" s="75">
        <v>3.4691682000001891E-3</v>
      </c>
      <c r="N42" s="75">
        <f>SUM(O42,P42,Q42,R42)</f>
        <v>-18.762577011600001</v>
      </c>
      <c r="O42" s="75">
        <f>J42-E42</f>
        <v>-3.2742270856160003</v>
      </c>
      <c r="P42" s="75">
        <f>K42-F42</f>
        <v>-5.5468312435434601</v>
      </c>
      <c r="Q42" s="75">
        <f>L42-G42</f>
        <v>-9.0811324666505424</v>
      </c>
      <c r="R42" s="75">
        <f>M42-H42</f>
        <v>-0.86038621578999963</v>
      </c>
      <c r="S42" s="75">
        <f>SUM(T42,U42,V42,W42)</f>
        <v>8.9018989999999992E-2</v>
      </c>
      <c r="T42" s="75">
        <v>0</v>
      </c>
      <c r="U42" s="75">
        <v>8.6417999999999995E-2</v>
      </c>
      <c r="V42" s="75">
        <v>0</v>
      </c>
      <c r="W42" s="75">
        <v>2.6009899999999996E-3</v>
      </c>
    </row>
    <row r="43" spans="1:35" ht="15.75" x14ac:dyDescent="0.25">
      <c r="A43" s="77">
        <v>0</v>
      </c>
      <c r="B43" s="76" t="s">
        <v>768</v>
      </c>
      <c r="C43" s="75">
        <f>SUM(D43,E43,F43,G43)</f>
        <v>0</v>
      </c>
      <c r="D43" s="75">
        <f>SUM(E43,F43,G43,H43)</f>
        <v>0</v>
      </c>
      <c r="E43" s="75">
        <v>0</v>
      </c>
      <c r="F43" s="75">
        <v>0</v>
      </c>
      <c r="G43" s="75">
        <v>0</v>
      </c>
      <c r="H43" s="75">
        <v>0</v>
      </c>
      <c r="I43" s="75">
        <f>SUM(J43,K43,L43,M43)</f>
        <v>0</v>
      </c>
      <c r="J43" s="75">
        <v>0</v>
      </c>
      <c r="K43" s="75">
        <v>0</v>
      </c>
      <c r="L43" s="75">
        <v>0</v>
      </c>
      <c r="M43" s="75">
        <v>0</v>
      </c>
      <c r="N43" s="75">
        <f>SUM(O43,P43,Q43,R43)</f>
        <v>0</v>
      </c>
      <c r="O43" s="75">
        <f>J43-E43</f>
        <v>0</v>
      </c>
      <c r="P43" s="75">
        <f>K43-F43</f>
        <v>0</v>
      </c>
      <c r="Q43" s="75">
        <f>L43-G43</f>
        <v>0</v>
      </c>
      <c r="R43" s="75">
        <f>M43-H43</f>
        <v>0</v>
      </c>
      <c r="S43" s="75">
        <f>SUM(T43,U43,V43,W43)</f>
        <v>0</v>
      </c>
      <c r="T43" s="75">
        <v>0</v>
      </c>
      <c r="U43" s="75">
        <v>0</v>
      </c>
      <c r="V43" s="75">
        <v>0</v>
      </c>
      <c r="W43" s="75">
        <v>0</v>
      </c>
    </row>
    <row r="44" spans="1:35" ht="47.25" x14ac:dyDescent="0.25">
      <c r="A44" s="77" t="s">
        <v>464</v>
      </c>
      <c r="B44" s="76" t="s">
        <v>111</v>
      </c>
      <c r="C44" s="76" t="s">
        <v>371</v>
      </c>
      <c r="D44" s="75">
        <f>SUM(E44,F44,G44,H44)</f>
        <v>21.135707679800003</v>
      </c>
      <c r="E44" s="75">
        <v>3.8586</v>
      </c>
      <c r="F44" s="75">
        <v>3.3120215422176602</v>
      </c>
      <c r="G44" s="75">
        <v>13.101230753592343</v>
      </c>
      <c r="H44" s="75">
        <v>0.86385538398999984</v>
      </c>
      <c r="I44" s="75">
        <f>SUM(J44,K44,L44,M44)</f>
        <v>6.0876882600000011</v>
      </c>
      <c r="J44" s="75">
        <v>1.4007163000000002</v>
      </c>
      <c r="K44" s="75">
        <v>0</v>
      </c>
      <c r="L44" s="75">
        <v>4.686971960000001</v>
      </c>
      <c r="M44" s="75">
        <v>0</v>
      </c>
      <c r="N44" s="75">
        <f>SUM(O44,P44,Q44,R44)</f>
        <v>-15.048019419800003</v>
      </c>
      <c r="O44" s="75">
        <f>J44-E44</f>
        <v>-2.4578837</v>
      </c>
      <c r="P44" s="75">
        <f>K44-F44</f>
        <v>-3.3120215422176602</v>
      </c>
      <c r="Q44" s="75">
        <f>L44-G44</f>
        <v>-8.4142587935923423</v>
      </c>
      <c r="R44" s="75">
        <f>M44-H44</f>
        <v>-0.86385538398999984</v>
      </c>
      <c r="S44" s="75">
        <f>SUM(T44,U44,V44,W44)</f>
        <v>0</v>
      </c>
      <c r="T44" s="75">
        <v>0</v>
      </c>
      <c r="U44" s="75">
        <v>0</v>
      </c>
      <c r="V44" s="75">
        <v>0</v>
      </c>
      <c r="W44" s="75">
        <v>0</v>
      </c>
    </row>
    <row r="45" spans="1:35" ht="63" x14ac:dyDescent="0.25">
      <c r="A45" s="77" t="s">
        <v>465</v>
      </c>
      <c r="B45" s="76" t="s">
        <v>67</v>
      </c>
      <c r="C45" s="76" t="s">
        <v>372</v>
      </c>
      <c r="D45" s="75">
        <f>SUM(E45,F45,G45,H45)</f>
        <v>3.82</v>
      </c>
      <c r="E45" s="75">
        <v>0.81634338561600006</v>
      </c>
      <c r="F45" s="75">
        <v>2.3367829413258003</v>
      </c>
      <c r="G45" s="75">
        <v>0.66687367305819967</v>
      </c>
      <c r="H45" s="75">
        <v>0</v>
      </c>
      <c r="I45" s="75">
        <f>SUM(J45,K45,L45,M45)</f>
        <v>0.1054424082000002</v>
      </c>
      <c r="J45" s="75">
        <v>0</v>
      </c>
      <c r="K45" s="75">
        <v>0.10197324000000001</v>
      </c>
      <c r="L45" s="75">
        <v>0</v>
      </c>
      <c r="M45" s="75">
        <v>3.4691682000001891E-3</v>
      </c>
      <c r="N45" s="75">
        <f>SUM(O45,P45,Q45,R45)</f>
        <v>-3.7145575918000002</v>
      </c>
      <c r="O45" s="75">
        <f>J45-E45</f>
        <v>-0.81634338561600006</v>
      </c>
      <c r="P45" s="75">
        <f>K45-F45</f>
        <v>-2.2348097013258004</v>
      </c>
      <c r="Q45" s="75">
        <f>L45-G45</f>
        <v>-0.66687367305819967</v>
      </c>
      <c r="R45" s="75">
        <f>M45-H45</f>
        <v>3.4691682000001891E-3</v>
      </c>
      <c r="S45" s="75">
        <f>SUM(T45,U45,V45,W45)</f>
        <v>8.9018989999999992E-2</v>
      </c>
      <c r="T45" s="75">
        <v>0</v>
      </c>
      <c r="U45" s="75">
        <v>8.6417999999999995E-2</v>
      </c>
      <c r="V45" s="75">
        <v>0</v>
      </c>
      <c r="W45" s="75">
        <v>2.6009899999999996E-3</v>
      </c>
    </row>
    <row r="46" spans="1:35" ht="78.75" x14ac:dyDescent="0.25">
      <c r="A46" s="77" t="s">
        <v>466</v>
      </c>
      <c r="B46" s="76" t="s">
        <v>10</v>
      </c>
      <c r="C46" s="76" t="s">
        <v>377</v>
      </c>
      <c r="D46" s="75">
        <f>SUM(E46,F46,G46,H46)</f>
        <v>3</v>
      </c>
      <c r="E46" s="75">
        <v>0</v>
      </c>
      <c r="F46" s="75">
        <v>0</v>
      </c>
      <c r="G46" s="75">
        <v>3</v>
      </c>
      <c r="H46" s="75">
        <v>0</v>
      </c>
      <c r="I46" s="75">
        <f>SUM(J46,K46,L46,M46)</f>
        <v>5.0500035200000001E-2</v>
      </c>
      <c r="J46" s="75">
        <v>0</v>
      </c>
      <c r="K46" s="75">
        <v>0</v>
      </c>
      <c r="L46" s="75">
        <v>0</v>
      </c>
      <c r="M46" s="75">
        <v>5.0500035200000001E-2</v>
      </c>
      <c r="N46" s="75">
        <f>SUM(O46,P46,Q46,R46)</f>
        <v>-2.9494999648000002</v>
      </c>
      <c r="O46" s="75">
        <f>J46-E46</f>
        <v>0</v>
      </c>
      <c r="P46" s="75">
        <f>K46-F46</f>
        <v>0</v>
      </c>
      <c r="Q46" s="75">
        <f>L46-G46</f>
        <v>-3</v>
      </c>
      <c r="R46" s="75">
        <f>M46-H46</f>
        <v>5.0500035200000001E-2</v>
      </c>
      <c r="S46" s="75">
        <f>SUM(T46,U46,V46,W46)</f>
        <v>2.7370206400000003</v>
      </c>
      <c r="T46" s="75">
        <v>0</v>
      </c>
      <c r="U46" s="75">
        <v>0</v>
      </c>
      <c r="V46" s="75">
        <v>2.6942240000000002</v>
      </c>
      <c r="W46" s="75">
        <v>4.2796639999999997E-2</v>
      </c>
    </row>
    <row r="47" spans="1:35" ht="15.75" x14ac:dyDescent="0.25">
      <c r="A47" s="82" t="s">
        <v>271</v>
      </c>
      <c r="B47" s="81" t="s">
        <v>277</v>
      </c>
      <c r="C47" s="80" t="s">
        <v>439</v>
      </c>
      <c r="D47" s="79">
        <f>SUM(D48:D57)</f>
        <v>10.870000000000003</v>
      </c>
      <c r="E47" s="79">
        <f>SUM(E48:E57)</f>
        <v>1.5616000000000048</v>
      </c>
      <c r="F47" s="79">
        <f>SUM(F48:F57)</f>
        <v>3.1215999999999999</v>
      </c>
      <c r="G47" s="79">
        <f>SUM(G48:G57)</f>
        <v>5.7170399999999955</v>
      </c>
      <c r="H47" s="79">
        <f>SUM(H48:H57)</f>
        <v>0.46976000000000084</v>
      </c>
      <c r="I47" s="79">
        <f>SUM(I48:I57)</f>
        <v>8.0037451498000021</v>
      </c>
      <c r="J47" s="79">
        <f>SUM(J48:J57)</f>
        <v>0</v>
      </c>
      <c r="K47" s="79">
        <f>SUM(K48:K57)</f>
        <v>1.6772620698000003</v>
      </c>
      <c r="L47" s="79">
        <f>SUM(L48:L57)</f>
        <v>3.5032931500000002</v>
      </c>
      <c r="M47" s="79">
        <f>SUM(M48:M57)</f>
        <v>2.8231899300000003</v>
      </c>
      <c r="N47" s="79">
        <f>SUM(N48:N57)</f>
        <v>-2.8662548501999998</v>
      </c>
      <c r="O47" s="79">
        <f>SUM(O48:O57)</f>
        <v>-1.5616000000000048</v>
      </c>
      <c r="P47" s="79">
        <f>SUM(P48:P57)</f>
        <v>-1.4443379301999995</v>
      </c>
      <c r="Q47" s="79">
        <f>SUM(Q48:Q57)</f>
        <v>-2.2137468499999953</v>
      </c>
      <c r="R47" s="79">
        <f>SUM(R48:R57)</f>
        <v>2.3534299299999994</v>
      </c>
      <c r="S47" s="79">
        <f>SUM(S48:S57)</f>
        <v>0.46100000000000002</v>
      </c>
      <c r="T47" s="79">
        <f>SUM(T48:T57)</f>
        <v>0</v>
      </c>
      <c r="U47" s="79">
        <f>SUM(U48:U57)</f>
        <v>0</v>
      </c>
      <c r="V47" s="79">
        <f>SUM(V48:V57)</f>
        <v>0.46100000000000002</v>
      </c>
      <c r="W47" s="79">
        <f>SUM(W48:W57)</f>
        <v>0</v>
      </c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</row>
    <row r="48" spans="1:35" ht="47.25" x14ac:dyDescent="0.25">
      <c r="A48" s="77" t="s">
        <v>467</v>
      </c>
      <c r="B48" s="76" t="s">
        <v>805</v>
      </c>
      <c r="C48" s="76" t="s">
        <v>804</v>
      </c>
      <c r="D48" s="75">
        <f>SUM(E48,F48,G48,H48)</f>
        <v>2.7730000000000001</v>
      </c>
      <c r="E48" s="75">
        <v>0</v>
      </c>
      <c r="F48" s="75">
        <v>2.7730000000000001</v>
      </c>
      <c r="G48" s="75">
        <v>0</v>
      </c>
      <c r="H48" s="75">
        <v>0</v>
      </c>
      <c r="I48" s="75">
        <f>SUM(J48,K48,L48,M48)</f>
        <v>4.500451999800001</v>
      </c>
      <c r="J48" s="75">
        <v>0</v>
      </c>
      <c r="K48" s="75">
        <v>1.6772620698000003</v>
      </c>
      <c r="L48" s="75">
        <v>0</v>
      </c>
      <c r="M48" s="75">
        <v>2.8231899300000003</v>
      </c>
      <c r="N48" s="75">
        <f>SUM(O48,P48,Q48,R48)</f>
        <v>1.7274519998000004</v>
      </c>
      <c r="O48" s="75">
        <f>J48-E48</f>
        <v>0</v>
      </c>
      <c r="P48" s="75">
        <f>K48-F48</f>
        <v>-1.0957379301999999</v>
      </c>
      <c r="Q48" s="75">
        <f>L48-G48</f>
        <v>0</v>
      </c>
      <c r="R48" s="75">
        <f>M48-H48</f>
        <v>2.8231899300000003</v>
      </c>
      <c r="S48" s="75">
        <f>SUM(T48,U48,V48,W48)</f>
        <v>0</v>
      </c>
      <c r="T48" s="75">
        <v>0</v>
      </c>
      <c r="U48" s="75">
        <v>0</v>
      </c>
      <c r="V48" s="75">
        <v>0</v>
      </c>
      <c r="W48" s="75">
        <v>0</v>
      </c>
    </row>
    <row r="49" spans="1:35" ht="31.5" x14ac:dyDescent="0.25">
      <c r="A49" s="77" t="s">
        <v>468</v>
      </c>
      <c r="B49" s="76" t="s">
        <v>803</v>
      </c>
      <c r="C49" s="76" t="s">
        <v>802</v>
      </c>
      <c r="D49" s="75">
        <f>SUM(E49,F49,G49,H49)</f>
        <v>0</v>
      </c>
      <c r="E49" s="75">
        <v>0</v>
      </c>
      <c r="F49" s="75">
        <v>0</v>
      </c>
      <c r="G49" s="75">
        <v>0</v>
      </c>
      <c r="H49" s="75">
        <v>0</v>
      </c>
      <c r="I49" s="75">
        <f>SUM(J49,K49,L49,M49)</f>
        <v>1.97562302</v>
      </c>
      <c r="J49" s="75">
        <v>0</v>
      </c>
      <c r="K49" s="75">
        <v>0</v>
      </c>
      <c r="L49" s="75">
        <v>1.97562302</v>
      </c>
      <c r="M49" s="75">
        <v>0</v>
      </c>
      <c r="N49" s="75">
        <f>SUM(O49,P49,Q49,R49)</f>
        <v>1.97562302</v>
      </c>
      <c r="O49" s="75">
        <f>J49-E49</f>
        <v>0</v>
      </c>
      <c r="P49" s="75">
        <f>K49-F49</f>
        <v>0</v>
      </c>
      <c r="Q49" s="75">
        <f>L49-G49</f>
        <v>1.97562302</v>
      </c>
      <c r="R49" s="75">
        <f>M49-H49</f>
        <v>0</v>
      </c>
      <c r="S49" s="75">
        <f>SUM(T49,U49,V49,W49)</f>
        <v>0</v>
      </c>
      <c r="T49" s="75">
        <v>0</v>
      </c>
      <c r="U49" s="75">
        <v>0</v>
      </c>
      <c r="V49" s="75">
        <v>0</v>
      </c>
      <c r="W49" s="75">
        <v>0</v>
      </c>
    </row>
    <row r="50" spans="1:35" ht="47.25" x14ac:dyDescent="0.25">
      <c r="A50" s="77" t="s">
        <v>469</v>
      </c>
      <c r="B50" s="76" t="s">
        <v>25</v>
      </c>
      <c r="C50" s="76" t="s">
        <v>378</v>
      </c>
      <c r="D50" s="75">
        <f>SUM(E50,F50,G50,H50)</f>
        <v>6.6230000000000002</v>
      </c>
      <c r="E50" s="75">
        <v>8.7600000000004563E-2</v>
      </c>
      <c r="F50" s="75">
        <v>0.34859999999999958</v>
      </c>
      <c r="G50" s="75">
        <v>5.7170399999999955</v>
      </c>
      <c r="H50" s="75">
        <v>0.46976000000000084</v>
      </c>
      <c r="I50" s="75">
        <f>SUM(J50,K50,L50,M50)</f>
        <v>0</v>
      </c>
      <c r="J50" s="75">
        <v>0</v>
      </c>
      <c r="K50" s="75">
        <v>0</v>
      </c>
      <c r="L50" s="75">
        <v>0</v>
      </c>
      <c r="M50" s="75">
        <v>0</v>
      </c>
      <c r="N50" s="75">
        <f>SUM(O50,P50,Q50,R50)</f>
        <v>-6.6230000000000002</v>
      </c>
      <c r="O50" s="75">
        <f>J50-E50</f>
        <v>-8.7600000000004563E-2</v>
      </c>
      <c r="P50" s="75">
        <f>K50-F50</f>
        <v>-0.34859999999999958</v>
      </c>
      <c r="Q50" s="75">
        <f>L50-G50</f>
        <v>-5.7170399999999955</v>
      </c>
      <c r="R50" s="75">
        <f>M50-H50</f>
        <v>-0.46976000000000084</v>
      </c>
      <c r="S50" s="75">
        <f>SUM(T50,U50,V50,W50)</f>
        <v>0.46100000000000002</v>
      </c>
      <c r="T50" s="75">
        <v>0</v>
      </c>
      <c r="U50" s="75">
        <v>0</v>
      </c>
      <c r="V50" s="75">
        <v>0.46100000000000002</v>
      </c>
      <c r="W50" s="75">
        <v>0</v>
      </c>
    </row>
    <row r="51" spans="1:35" ht="31.5" x14ac:dyDescent="0.25">
      <c r="A51" s="77" t="s">
        <v>470</v>
      </c>
      <c r="B51" s="76" t="s">
        <v>801</v>
      </c>
      <c r="C51" s="76" t="s">
        <v>800</v>
      </c>
      <c r="D51" s="75">
        <f>SUM(E51,F51,G51,H51)</f>
        <v>0</v>
      </c>
      <c r="E51" s="75">
        <v>0</v>
      </c>
      <c r="F51" s="75">
        <v>0</v>
      </c>
      <c r="G51" s="75">
        <v>0</v>
      </c>
      <c r="H51" s="75">
        <v>0</v>
      </c>
      <c r="I51" s="75">
        <f>SUM(J51,K51,L51,M51)</f>
        <v>1.52767013</v>
      </c>
      <c r="J51" s="75">
        <v>0</v>
      </c>
      <c r="K51" s="75">
        <v>0</v>
      </c>
      <c r="L51" s="75">
        <v>1.52767013</v>
      </c>
      <c r="M51" s="75">
        <v>0</v>
      </c>
      <c r="N51" s="75">
        <f>SUM(O51,P51,Q51,R51)</f>
        <v>1.52767013</v>
      </c>
      <c r="O51" s="75">
        <f>J51-E51</f>
        <v>0</v>
      </c>
      <c r="P51" s="75">
        <f>K51-F51</f>
        <v>0</v>
      </c>
      <c r="Q51" s="75">
        <f>L51-G51</f>
        <v>1.52767013</v>
      </c>
      <c r="R51" s="75">
        <f>M51-H51</f>
        <v>0</v>
      </c>
      <c r="S51" s="75">
        <f>SUM(T51,U51,V51,W51)</f>
        <v>0</v>
      </c>
      <c r="T51" s="75">
        <v>0</v>
      </c>
      <c r="U51" s="75">
        <v>0</v>
      </c>
      <c r="V51" s="75">
        <v>0</v>
      </c>
      <c r="W51" s="75">
        <v>0</v>
      </c>
    </row>
    <row r="52" spans="1:35" ht="47.25" x14ac:dyDescent="0.25">
      <c r="A52" s="77" t="s">
        <v>471</v>
      </c>
      <c r="B52" s="76" t="s">
        <v>48</v>
      </c>
      <c r="C52" s="76" t="s">
        <v>379</v>
      </c>
      <c r="D52" s="75">
        <f>SUM(E52,F52,G52,H52)</f>
        <v>0</v>
      </c>
      <c r="E52" s="75">
        <v>0</v>
      </c>
      <c r="F52" s="75">
        <v>0</v>
      </c>
      <c r="G52" s="75">
        <v>0</v>
      </c>
      <c r="H52" s="75">
        <v>0</v>
      </c>
      <c r="I52" s="75">
        <f>SUM(J52,K52,L52,M52)</f>
        <v>0</v>
      </c>
      <c r="J52" s="75">
        <v>0</v>
      </c>
      <c r="K52" s="75">
        <v>0</v>
      </c>
      <c r="L52" s="75">
        <v>0</v>
      </c>
      <c r="M52" s="75">
        <v>0</v>
      </c>
      <c r="N52" s="75">
        <f>SUM(O52,P52,Q52,R52)</f>
        <v>0</v>
      </c>
      <c r="O52" s="75">
        <f>J52-E52</f>
        <v>0</v>
      </c>
      <c r="P52" s="75">
        <f>K52-F52</f>
        <v>0</v>
      </c>
      <c r="Q52" s="75">
        <f>L52-G52</f>
        <v>0</v>
      </c>
      <c r="R52" s="75">
        <f>M52-H52</f>
        <v>0</v>
      </c>
      <c r="S52" s="75">
        <f>SUM(T52,U52,V52,W52)</f>
        <v>0</v>
      </c>
      <c r="T52" s="75">
        <v>0</v>
      </c>
      <c r="U52" s="75">
        <v>0</v>
      </c>
      <c r="V52" s="75">
        <v>0</v>
      </c>
      <c r="W52" s="75">
        <v>0</v>
      </c>
    </row>
    <row r="53" spans="1:35" ht="47.25" x14ac:dyDescent="0.25">
      <c r="A53" s="77" t="s">
        <v>472</v>
      </c>
      <c r="B53" s="76" t="s">
        <v>49</v>
      </c>
      <c r="C53" s="76" t="s">
        <v>380</v>
      </c>
      <c r="D53" s="75">
        <f>SUM(E53,F53,G53,H53)</f>
        <v>0</v>
      </c>
      <c r="E53" s="75">
        <v>0</v>
      </c>
      <c r="F53" s="75">
        <v>0</v>
      </c>
      <c r="G53" s="75">
        <v>0</v>
      </c>
      <c r="H53" s="75">
        <v>0</v>
      </c>
      <c r="I53" s="75">
        <f>SUM(J53,K53,L53,M53)</f>
        <v>0</v>
      </c>
      <c r="J53" s="75">
        <v>0</v>
      </c>
      <c r="K53" s="75">
        <v>0</v>
      </c>
      <c r="L53" s="75">
        <v>0</v>
      </c>
      <c r="M53" s="75">
        <v>0</v>
      </c>
      <c r="N53" s="75">
        <f>SUM(O53,P53,Q53,R53)</f>
        <v>0</v>
      </c>
      <c r="O53" s="75">
        <f>J53-E53</f>
        <v>0</v>
      </c>
      <c r="P53" s="75">
        <f>K53-F53</f>
        <v>0</v>
      </c>
      <c r="Q53" s="75">
        <f>L53-G53</f>
        <v>0</v>
      </c>
      <c r="R53" s="75">
        <f>M53-H53</f>
        <v>0</v>
      </c>
      <c r="S53" s="75">
        <f>SUM(T53,U53,V53,W53)</f>
        <v>0</v>
      </c>
      <c r="T53" s="75">
        <v>0</v>
      </c>
      <c r="U53" s="75">
        <v>0</v>
      </c>
      <c r="V53" s="75">
        <v>0</v>
      </c>
      <c r="W53" s="75">
        <v>0</v>
      </c>
    </row>
    <row r="54" spans="1:35" ht="47.25" x14ac:dyDescent="0.25">
      <c r="A54" s="77" t="s">
        <v>473</v>
      </c>
      <c r="B54" s="76" t="s">
        <v>144</v>
      </c>
      <c r="C54" s="76" t="s">
        <v>381</v>
      </c>
      <c r="D54" s="75">
        <f>SUM(E54,F54,G54,H54)</f>
        <v>0.224</v>
      </c>
      <c r="E54" s="75">
        <v>0.224</v>
      </c>
      <c r="F54" s="75">
        <v>0</v>
      </c>
      <c r="G54" s="75">
        <v>0</v>
      </c>
      <c r="H54" s="75">
        <v>0</v>
      </c>
      <c r="I54" s="75">
        <f>SUM(J54,K54,L54,M54)</f>
        <v>0</v>
      </c>
      <c r="J54" s="75">
        <v>0</v>
      </c>
      <c r="K54" s="75">
        <v>0</v>
      </c>
      <c r="L54" s="75">
        <v>0</v>
      </c>
      <c r="M54" s="75">
        <v>0</v>
      </c>
      <c r="N54" s="75">
        <f>SUM(O54,P54,Q54,R54)</f>
        <v>-0.224</v>
      </c>
      <c r="O54" s="75">
        <f>J54-E54</f>
        <v>-0.224</v>
      </c>
      <c r="P54" s="75">
        <f>K54-F54</f>
        <v>0</v>
      </c>
      <c r="Q54" s="75">
        <f>L54-G54</f>
        <v>0</v>
      </c>
      <c r="R54" s="75">
        <f>M54-H54</f>
        <v>0</v>
      </c>
      <c r="S54" s="75">
        <f>SUM(T54,U54,V54,W54)</f>
        <v>0</v>
      </c>
      <c r="T54" s="75">
        <v>0</v>
      </c>
      <c r="U54" s="75">
        <v>0</v>
      </c>
      <c r="V54" s="75">
        <v>0</v>
      </c>
      <c r="W54" s="75">
        <v>0</v>
      </c>
    </row>
    <row r="55" spans="1:35" ht="47.25" x14ac:dyDescent="0.25">
      <c r="A55" s="77" t="s">
        <v>799</v>
      </c>
      <c r="B55" s="76" t="s">
        <v>145</v>
      </c>
      <c r="C55" s="76" t="s">
        <v>382</v>
      </c>
      <c r="D55" s="75">
        <f>SUM(E55,F55,G55,H55)</f>
        <v>0.27100000000000002</v>
      </c>
      <c r="E55" s="75">
        <v>0.27100000000000002</v>
      </c>
      <c r="F55" s="75">
        <v>0</v>
      </c>
      <c r="G55" s="75">
        <v>0</v>
      </c>
      <c r="H55" s="75">
        <v>0</v>
      </c>
      <c r="I55" s="75">
        <f>SUM(J55,K55,L55,M55)</f>
        <v>0</v>
      </c>
      <c r="J55" s="75">
        <v>0</v>
      </c>
      <c r="K55" s="75">
        <v>0</v>
      </c>
      <c r="L55" s="75">
        <v>0</v>
      </c>
      <c r="M55" s="75">
        <v>0</v>
      </c>
      <c r="N55" s="75">
        <f>SUM(O55,P55,Q55,R55)</f>
        <v>-0.27100000000000002</v>
      </c>
      <c r="O55" s="75">
        <f>J55-E55</f>
        <v>-0.27100000000000002</v>
      </c>
      <c r="P55" s="75">
        <f>K55-F55</f>
        <v>0</v>
      </c>
      <c r="Q55" s="75">
        <f>L55-G55</f>
        <v>0</v>
      </c>
      <c r="R55" s="75">
        <f>M55-H55</f>
        <v>0</v>
      </c>
      <c r="S55" s="75">
        <f>SUM(T55,U55,V55,W55)</f>
        <v>0</v>
      </c>
      <c r="T55" s="75">
        <v>0</v>
      </c>
      <c r="U55" s="75">
        <v>0</v>
      </c>
      <c r="V55" s="75">
        <v>0</v>
      </c>
      <c r="W55" s="75">
        <v>0</v>
      </c>
    </row>
    <row r="56" spans="1:35" ht="47.25" x14ac:dyDescent="0.25">
      <c r="A56" s="77" t="s">
        <v>798</v>
      </c>
      <c r="B56" s="76" t="s">
        <v>146</v>
      </c>
      <c r="C56" s="76" t="s">
        <v>383</v>
      </c>
      <c r="D56" s="75">
        <f>SUM(E56,F56,G56,H56)</f>
        <v>0.63700000000000001</v>
      </c>
      <c r="E56" s="75">
        <v>0.63700000000000001</v>
      </c>
      <c r="F56" s="75">
        <v>0</v>
      </c>
      <c r="G56" s="75">
        <v>0</v>
      </c>
      <c r="H56" s="75">
        <v>0</v>
      </c>
      <c r="I56" s="75">
        <f>SUM(J56,K56,L56,M56)</f>
        <v>0</v>
      </c>
      <c r="J56" s="75">
        <v>0</v>
      </c>
      <c r="K56" s="75">
        <v>0</v>
      </c>
      <c r="L56" s="75">
        <v>0</v>
      </c>
      <c r="M56" s="75">
        <v>0</v>
      </c>
      <c r="N56" s="75">
        <f>SUM(O56,P56,Q56,R56)</f>
        <v>-0.63700000000000001</v>
      </c>
      <c r="O56" s="75">
        <f>J56-E56</f>
        <v>-0.63700000000000001</v>
      </c>
      <c r="P56" s="75">
        <f>K56-F56</f>
        <v>0</v>
      </c>
      <c r="Q56" s="75">
        <f>L56-G56</f>
        <v>0</v>
      </c>
      <c r="R56" s="75">
        <f>M56-H56</f>
        <v>0</v>
      </c>
      <c r="S56" s="75">
        <f>SUM(T56,U56,V56,W56)</f>
        <v>0</v>
      </c>
      <c r="T56" s="75">
        <v>0</v>
      </c>
      <c r="U56" s="75">
        <v>0</v>
      </c>
      <c r="V56" s="75">
        <v>0</v>
      </c>
      <c r="W56" s="75">
        <v>0</v>
      </c>
    </row>
    <row r="57" spans="1:35" ht="47.25" x14ac:dyDescent="0.25">
      <c r="A57" s="77" t="s">
        <v>797</v>
      </c>
      <c r="B57" s="76" t="s">
        <v>147</v>
      </c>
      <c r="C57" s="76" t="s">
        <v>384</v>
      </c>
      <c r="D57" s="75">
        <f>SUM(E57,F57,G57,H57)</f>
        <v>0.34200000000000003</v>
      </c>
      <c r="E57" s="75">
        <v>0.34200000000000003</v>
      </c>
      <c r="F57" s="75">
        <v>0</v>
      </c>
      <c r="G57" s="75">
        <v>0</v>
      </c>
      <c r="H57" s="75">
        <v>0</v>
      </c>
      <c r="I57" s="75">
        <f>SUM(J57,K57,L57,M57)</f>
        <v>0</v>
      </c>
      <c r="J57" s="75">
        <v>0</v>
      </c>
      <c r="K57" s="75">
        <v>0</v>
      </c>
      <c r="L57" s="75">
        <v>0</v>
      </c>
      <c r="M57" s="75">
        <v>0</v>
      </c>
      <c r="N57" s="75">
        <f>SUM(O57,P57,Q57,R57)</f>
        <v>-0.34200000000000003</v>
      </c>
      <c r="O57" s="75">
        <f>J57-E57</f>
        <v>-0.34200000000000003</v>
      </c>
      <c r="P57" s="75">
        <f>K57-F57</f>
        <v>0</v>
      </c>
      <c r="Q57" s="75">
        <f>L57-G57</f>
        <v>0</v>
      </c>
      <c r="R57" s="75">
        <f>M57-H57</f>
        <v>0</v>
      </c>
      <c r="S57" s="75">
        <f>SUM(T57,U57,V57,W57)</f>
        <v>0</v>
      </c>
      <c r="T57" s="75">
        <v>0</v>
      </c>
      <c r="U57" s="75">
        <v>0</v>
      </c>
      <c r="V57" s="75">
        <v>0</v>
      </c>
      <c r="W57" s="75">
        <v>0</v>
      </c>
    </row>
    <row r="58" spans="1:35" ht="47.25" x14ac:dyDescent="0.25">
      <c r="A58" s="82" t="s">
        <v>272</v>
      </c>
      <c r="B58" s="81" t="s">
        <v>278</v>
      </c>
      <c r="C58" s="80">
        <v>0</v>
      </c>
      <c r="D58" s="79">
        <v>0</v>
      </c>
      <c r="E58" s="79">
        <v>0</v>
      </c>
      <c r="F58" s="79">
        <v>0</v>
      </c>
      <c r="G58" s="79">
        <v>0</v>
      </c>
      <c r="H58" s="79">
        <v>0</v>
      </c>
      <c r="I58" s="79">
        <v>0</v>
      </c>
      <c r="J58" s="79">
        <v>0</v>
      </c>
      <c r="K58" s="79">
        <v>0</v>
      </c>
      <c r="L58" s="79">
        <v>0</v>
      </c>
      <c r="M58" s="79">
        <v>0</v>
      </c>
      <c r="N58" s="79">
        <v>0</v>
      </c>
      <c r="O58" s="79">
        <v>0</v>
      </c>
      <c r="P58" s="79">
        <v>0</v>
      </c>
      <c r="Q58" s="79">
        <v>0</v>
      </c>
      <c r="R58" s="79">
        <v>0</v>
      </c>
      <c r="S58" s="79">
        <v>0</v>
      </c>
      <c r="T58" s="79">
        <v>0</v>
      </c>
      <c r="U58" s="79">
        <v>0</v>
      </c>
      <c r="V58" s="79">
        <v>0</v>
      </c>
      <c r="W58" s="79">
        <v>0</v>
      </c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</row>
    <row r="59" spans="1:35" ht="15.75" x14ac:dyDescent="0.25">
      <c r="A59" s="82" t="s">
        <v>273</v>
      </c>
      <c r="B59" s="81" t="s">
        <v>279</v>
      </c>
      <c r="C59" s="80" t="s">
        <v>439</v>
      </c>
      <c r="D59" s="79">
        <f>SUM(D60:D63)+SUM(D72:D104)+SUM(D115:D144)</f>
        <v>385.68513800000005</v>
      </c>
      <c r="E59" s="79">
        <f>SUM(E60:E63)+SUM(E72:E104)+SUM(E115:E144)</f>
        <v>0</v>
      </c>
      <c r="F59" s="79">
        <f>SUM(F60:F63)+SUM(F72:F104)+SUM(F115:F144)</f>
        <v>327.32913686880005</v>
      </c>
      <c r="G59" s="79">
        <f>SUM(G60:G63)+SUM(G72:G104)+SUM(G115:G144)</f>
        <v>53.806137999999997</v>
      </c>
      <c r="H59" s="79">
        <f>SUM(H60:H63)+SUM(H72:H104)+SUM(H115:H144)</f>
        <v>4.5498631312000022</v>
      </c>
      <c r="I59" s="79">
        <f>SUM(I60:I63)+SUM(I72:I104)+SUM(I115:I144)</f>
        <v>306.32816850806404</v>
      </c>
      <c r="J59" s="79">
        <f>SUM(J60:J63)+SUM(J72:J104)+SUM(J115:J144)</f>
        <v>8.4540388600000007</v>
      </c>
      <c r="K59" s="79">
        <f>SUM(K60:K63)+SUM(K72:K104)+SUM(K115:K144)</f>
        <v>237.56687266546402</v>
      </c>
      <c r="L59" s="79">
        <f>SUM(L60:L63)+SUM(L72:L104)+SUM(L115:L144)</f>
        <v>57.260807666200002</v>
      </c>
      <c r="M59" s="79">
        <f>SUM(M60:M63)+SUM(M72:M104)+SUM(M115:M144)</f>
        <v>3.0464493164000004</v>
      </c>
      <c r="N59" s="79">
        <f>SUM(N60:N63)+SUM(N72:N104)+SUM(N115:N144)</f>
        <v>-79.356969491935985</v>
      </c>
      <c r="O59" s="79">
        <f>SUM(O60:O63)+SUM(O72:O104)+SUM(O115:O144)</f>
        <v>8.4540388600000007</v>
      </c>
      <c r="P59" s="79">
        <f>SUM(P60:P63)+SUM(P72:P104)+SUM(P115:P144)</f>
        <v>-89.762264203335988</v>
      </c>
      <c r="Q59" s="79">
        <f>SUM(Q60:Q63)+SUM(Q72:Q104)+SUM(Q115:Q144)</f>
        <v>3.4546696662000063</v>
      </c>
      <c r="R59" s="79">
        <f>SUM(R60:R63)+SUM(R72:R104)+SUM(R115:R144)</f>
        <v>-1.5034138148000022</v>
      </c>
      <c r="S59" s="79">
        <f>SUM(S60:S63)+SUM(S72:S104)+SUM(S115:S144)</f>
        <v>331.60848570322031</v>
      </c>
      <c r="T59" s="79">
        <f>SUM(T60:T63)+SUM(T72:T104)+SUM(T115:T144)</f>
        <v>6.9124644199999992</v>
      </c>
      <c r="U59" s="79">
        <f>SUM(U60:U63)+SUM(U72:U104)+SUM(U115:U144)</f>
        <v>269.13634429999996</v>
      </c>
      <c r="V59" s="79">
        <f>SUM(V60:V63)+SUM(V72:V104)+SUM(V115:V144)</f>
        <v>50.360361824915245</v>
      </c>
      <c r="W59" s="79">
        <f>SUM(W60:W63)+SUM(W72:W104)+SUM(W115:W144)</f>
        <v>5.1993151583050849</v>
      </c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</row>
    <row r="60" spans="1:35" ht="47.25" x14ac:dyDescent="0.25">
      <c r="A60" s="77" t="s">
        <v>552</v>
      </c>
      <c r="B60" s="76" t="s">
        <v>57</v>
      </c>
      <c r="C60" s="76" t="s">
        <v>282</v>
      </c>
      <c r="D60" s="75">
        <f>SUM(E60,F60,G60,H60)</f>
        <v>27.56</v>
      </c>
      <c r="E60" s="75">
        <v>0</v>
      </c>
      <c r="F60" s="75">
        <v>26.182249999999996</v>
      </c>
      <c r="G60" s="75">
        <v>0</v>
      </c>
      <c r="H60" s="75">
        <v>1.3777500000000025</v>
      </c>
      <c r="I60" s="75">
        <f>SUM(J60,K60,L60,M60)</f>
        <v>2.6282005493999985</v>
      </c>
      <c r="J60" s="75">
        <v>0</v>
      </c>
      <c r="K60" s="75">
        <v>0</v>
      </c>
      <c r="L60" s="75">
        <v>2.6282005493999985</v>
      </c>
      <c r="M60" s="75">
        <v>0</v>
      </c>
      <c r="N60" s="75">
        <f>SUM(O60,P60,Q60,R60)</f>
        <v>-24.9317994506</v>
      </c>
      <c r="O60" s="75">
        <f>J60-E60</f>
        <v>0</v>
      </c>
      <c r="P60" s="75">
        <f>K60-F60</f>
        <v>-26.182249999999996</v>
      </c>
      <c r="Q60" s="75">
        <f>L60-G60</f>
        <v>2.6282005493999985</v>
      </c>
      <c r="R60" s="75">
        <f>M60-H60</f>
        <v>-1.3777500000000025</v>
      </c>
      <c r="S60" s="75">
        <f>SUM(T60,U60,V60,W60)</f>
        <v>5.5145418299999998</v>
      </c>
      <c r="T60" s="75">
        <v>0</v>
      </c>
      <c r="U60" s="75">
        <v>0</v>
      </c>
      <c r="V60" s="75">
        <v>5.5145418299999998</v>
      </c>
      <c r="W60" s="75">
        <v>0</v>
      </c>
    </row>
    <row r="61" spans="1:35" ht="47.25" x14ac:dyDescent="0.25">
      <c r="A61" s="77" t="s">
        <v>553</v>
      </c>
      <c r="B61" s="76" t="s">
        <v>90</v>
      </c>
      <c r="C61" s="76" t="s">
        <v>285</v>
      </c>
      <c r="D61" s="75">
        <f>SUM(E61,F61,G61,H61)</f>
        <v>310</v>
      </c>
      <c r="E61" s="75">
        <v>0</v>
      </c>
      <c r="F61" s="75">
        <v>273.14688686880004</v>
      </c>
      <c r="G61" s="75">
        <v>33.680999999999997</v>
      </c>
      <c r="H61" s="75">
        <v>3.1721131312000002</v>
      </c>
      <c r="I61" s="75">
        <f>SUM(J61,K61,L61,M61)</f>
        <v>198.60859244119999</v>
      </c>
      <c r="J61" s="75">
        <v>5.0992040000000012</v>
      </c>
      <c r="K61" s="75">
        <v>191.89318870999998</v>
      </c>
      <c r="L61" s="75">
        <v>0</v>
      </c>
      <c r="M61" s="75">
        <v>1.6161997312000003</v>
      </c>
      <c r="N61" s="75">
        <f>SUM(O61,P61,Q61,R61)</f>
        <v>-111.39140755880005</v>
      </c>
      <c r="O61" s="75">
        <f>J61-E61</f>
        <v>5.0992040000000012</v>
      </c>
      <c r="P61" s="75">
        <f>K61-F61</f>
        <v>-81.253698158800063</v>
      </c>
      <c r="Q61" s="75">
        <f>L61-G61</f>
        <v>-33.680999999999997</v>
      </c>
      <c r="R61" s="75">
        <f>M61-H61</f>
        <v>-1.5559133999999999</v>
      </c>
      <c r="S61" s="75">
        <f>SUM(T61,U61,V61,W61)</f>
        <v>246.11259733</v>
      </c>
      <c r="T61" s="75">
        <v>0</v>
      </c>
      <c r="U61" s="75">
        <v>244.54337799999999</v>
      </c>
      <c r="V61" s="75">
        <v>0</v>
      </c>
      <c r="W61" s="75">
        <v>1.5692193300000001</v>
      </c>
    </row>
    <row r="62" spans="1:35" ht="47.25" x14ac:dyDescent="0.25">
      <c r="A62" s="77" t="s">
        <v>554</v>
      </c>
      <c r="B62" s="76" t="s">
        <v>23</v>
      </c>
      <c r="C62" s="76" t="s">
        <v>287</v>
      </c>
      <c r="D62" s="75">
        <f>SUM(E62,F62,G62,H62)</f>
        <v>0</v>
      </c>
      <c r="E62" s="75">
        <v>0</v>
      </c>
      <c r="F62" s="75">
        <v>0</v>
      </c>
      <c r="G62" s="75">
        <v>0</v>
      </c>
      <c r="H62" s="75">
        <v>0</v>
      </c>
      <c r="I62" s="75">
        <f>SUM(J62,K62,L62,M62)</f>
        <v>0</v>
      </c>
      <c r="J62" s="75">
        <v>0</v>
      </c>
      <c r="K62" s="75">
        <v>0</v>
      </c>
      <c r="L62" s="75">
        <v>0</v>
      </c>
      <c r="M62" s="75">
        <v>0</v>
      </c>
      <c r="N62" s="75">
        <f>SUM(O62,P62,Q62,R62)</f>
        <v>0</v>
      </c>
      <c r="O62" s="75">
        <f>J62-E62</f>
        <v>0</v>
      </c>
      <c r="P62" s="75">
        <f>K62-F62</f>
        <v>0</v>
      </c>
      <c r="Q62" s="75">
        <f>L62-G62</f>
        <v>0</v>
      </c>
      <c r="R62" s="75">
        <f>M62-H62</f>
        <v>0</v>
      </c>
      <c r="S62" s="75">
        <f>SUM(T62,U62,V62,W62)</f>
        <v>0</v>
      </c>
      <c r="T62" s="75">
        <v>0</v>
      </c>
      <c r="U62" s="75">
        <v>0</v>
      </c>
      <c r="V62" s="75">
        <v>0</v>
      </c>
      <c r="W62" s="75">
        <v>0</v>
      </c>
    </row>
    <row r="63" spans="1:35" ht="94.5" x14ac:dyDescent="0.25">
      <c r="A63" s="77" t="s">
        <v>555</v>
      </c>
      <c r="B63" s="76" t="s">
        <v>98</v>
      </c>
      <c r="C63" s="76" t="s">
        <v>439</v>
      </c>
      <c r="D63" s="75">
        <f>SUM(E63,F63,G63,H63)</f>
        <v>0</v>
      </c>
      <c r="E63" s="75">
        <v>0</v>
      </c>
      <c r="F63" s="75">
        <v>0</v>
      </c>
      <c r="G63" s="75">
        <v>0</v>
      </c>
      <c r="H63" s="75">
        <v>0</v>
      </c>
      <c r="I63" s="75">
        <f>SUM(J63,K63,L63,M63)</f>
        <v>1.1000000000000003</v>
      </c>
      <c r="J63" s="75">
        <v>1.1000000000000003</v>
      </c>
      <c r="K63" s="75">
        <v>0</v>
      </c>
      <c r="L63" s="75">
        <v>0</v>
      </c>
      <c r="M63" s="75">
        <v>0</v>
      </c>
      <c r="N63" s="75">
        <f>SUM(O63,P63,Q63,R63)</f>
        <v>1.1000000000000003</v>
      </c>
      <c r="O63" s="75">
        <f>J63-E63</f>
        <v>1.1000000000000003</v>
      </c>
      <c r="P63" s="75">
        <f>K63-F63</f>
        <v>0</v>
      </c>
      <c r="Q63" s="75">
        <f>L63-G63</f>
        <v>0</v>
      </c>
      <c r="R63" s="75">
        <f>M63-H63</f>
        <v>0</v>
      </c>
      <c r="S63" s="75">
        <f>SUM(T63,U63,V63,W63)</f>
        <v>4.3242854199999998</v>
      </c>
      <c r="T63" s="75">
        <v>4.3242854199999998</v>
      </c>
      <c r="U63" s="75">
        <v>0</v>
      </c>
      <c r="V63" s="75">
        <v>0</v>
      </c>
      <c r="W63" s="75">
        <v>0</v>
      </c>
    </row>
    <row r="64" spans="1:35" ht="15.75" x14ac:dyDescent="0.25">
      <c r="A64" s="77">
        <v>0</v>
      </c>
      <c r="B64" s="76" t="s">
        <v>768</v>
      </c>
      <c r="C64" s="75">
        <f>SUM(D64,E64,F64,G64)</f>
        <v>0</v>
      </c>
      <c r="D64" s="75">
        <f>SUM(E64,F64,G64,H64)</f>
        <v>0</v>
      </c>
      <c r="E64" s="75">
        <v>0</v>
      </c>
      <c r="F64" s="75">
        <v>0</v>
      </c>
      <c r="G64" s="75">
        <v>0</v>
      </c>
      <c r="H64" s="75">
        <v>0</v>
      </c>
      <c r="I64" s="75">
        <f>SUM(J64,K64,L64,M64)</f>
        <v>0</v>
      </c>
      <c r="J64" s="75">
        <v>0</v>
      </c>
      <c r="K64" s="75">
        <v>0</v>
      </c>
      <c r="L64" s="75">
        <v>0</v>
      </c>
      <c r="M64" s="75">
        <v>0</v>
      </c>
      <c r="N64" s="75">
        <f>SUM(O64,P64,Q64,R64)</f>
        <v>0</v>
      </c>
      <c r="O64" s="75">
        <f>J64-E64</f>
        <v>0</v>
      </c>
      <c r="P64" s="75">
        <f>K64-F64</f>
        <v>0</v>
      </c>
      <c r="Q64" s="75">
        <f>L64-G64</f>
        <v>0</v>
      </c>
      <c r="R64" s="75">
        <f>M64-H64</f>
        <v>0</v>
      </c>
      <c r="S64" s="75">
        <f>SUM(T64,U64,V64,W64)</f>
        <v>0</v>
      </c>
      <c r="T64" s="75">
        <v>0</v>
      </c>
      <c r="U64" s="75">
        <v>0</v>
      </c>
      <c r="V64" s="75">
        <v>0</v>
      </c>
      <c r="W64" s="75">
        <v>0</v>
      </c>
    </row>
    <row r="65" spans="1:23" ht="47.25" x14ac:dyDescent="0.25">
      <c r="A65" s="77" t="s">
        <v>556</v>
      </c>
      <c r="B65" s="76" t="s">
        <v>99</v>
      </c>
      <c r="C65" s="76" t="s">
        <v>429</v>
      </c>
      <c r="D65" s="75">
        <f>SUM(E65,F65,G65,H65)</f>
        <v>0</v>
      </c>
      <c r="E65" s="75">
        <v>0</v>
      </c>
      <c r="F65" s="75">
        <v>0</v>
      </c>
      <c r="G65" s="75">
        <v>0</v>
      </c>
      <c r="H65" s="75">
        <v>0</v>
      </c>
      <c r="I65" s="75">
        <f>SUM(J65,K65,L65,M65)</f>
        <v>0</v>
      </c>
      <c r="J65" s="75">
        <v>0</v>
      </c>
      <c r="K65" s="75">
        <v>0</v>
      </c>
      <c r="L65" s="75">
        <v>0</v>
      </c>
      <c r="M65" s="75">
        <v>0</v>
      </c>
      <c r="N65" s="75">
        <f>SUM(O65,P65,Q65,R65)</f>
        <v>0</v>
      </c>
      <c r="O65" s="75">
        <f>J65-E65</f>
        <v>0</v>
      </c>
      <c r="P65" s="75">
        <f>K65-F65</f>
        <v>0</v>
      </c>
      <c r="Q65" s="75">
        <f>L65-G65</f>
        <v>0</v>
      </c>
      <c r="R65" s="75">
        <f>M65-H65</f>
        <v>0</v>
      </c>
      <c r="S65" s="75">
        <f>SUM(T65,U65,V65,W65)</f>
        <v>0</v>
      </c>
      <c r="T65" s="75">
        <v>0</v>
      </c>
      <c r="U65" s="75">
        <v>0</v>
      </c>
      <c r="V65" s="75">
        <v>0</v>
      </c>
      <c r="W65" s="75">
        <v>0</v>
      </c>
    </row>
    <row r="66" spans="1:23" ht="78.75" x14ac:dyDescent="0.25">
      <c r="A66" s="77" t="s">
        <v>557</v>
      </c>
      <c r="B66" s="76" t="s">
        <v>87</v>
      </c>
      <c r="C66" s="76" t="s">
        <v>430</v>
      </c>
      <c r="D66" s="75">
        <f>SUM(E66,F66,G66,H66)</f>
        <v>0</v>
      </c>
      <c r="E66" s="75">
        <v>0</v>
      </c>
      <c r="F66" s="75">
        <v>0</v>
      </c>
      <c r="G66" s="75">
        <v>0</v>
      </c>
      <c r="H66" s="75">
        <v>0</v>
      </c>
      <c r="I66" s="75">
        <f>SUM(J66,K66,L66,M66)</f>
        <v>1.1000000000000003</v>
      </c>
      <c r="J66" s="75">
        <v>1.1000000000000003</v>
      </c>
      <c r="K66" s="75">
        <v>0</v>
      </c>
      <c r="L66" s="75">
        <v>0</v>
      </c>
      <c r="M66" s="75">
        <v>0</v>
      </c>
      <c r="N66" s="75">
        <f>SUM(O66,P66,Q66,R66)</f>
        <v>1.1000000000000003</v>
      </c>
      <c r="O66" s="75">
        <f>J66-E66</f>
        <v>1.1000000000000003</v>
      </c>
      <c r="P66" s="75">
        <f>K66-F66</f>
        <v>0</v>
      </c>
      <c r="Q66" s="75">
        <f>L66-G66</f>
        <v>0</v>
      </c>
      <c r="R66" s="75">
        <f>M66-H66</f>
        <v>0</v>
      </c>
      <c r="S66" s="75">
        <f>SUM(T66,U66,V66,W66)</f>
        <v>3.34329542</v>
      </c>
      <c r="T66" s="75">
        <v>3.34329542</v>
      </c>
      <c r="U66" s="75">
        <v>0</v>
      </c>
      <c r="V66" s="75">
        <v>0</v>
      </c>
      <c r="W66" s="75">
        <v>0</v>
      </c>
    </row>
    <row r="67" spans="1:23" ht="78.75" x14ac:dyDescent="0.25">
      <c r="A67" s="77" t="s">
        <v>558</v>
      </c>
      <c r="B67" s="76" t="s">
        <v>100</v>
      </c>
      <c r="C67" s="76" t="s">
        <v>431</v>
      </c>
      <c r="D67" s="75">
        <f>SUM(E67,F67,G67,H67)</f>
        <v>0</v>
      </c>
      <c r="E67" s="75">
        <v>0</v>
      </c>
      <c r="F67" s="75">
        <v>0</v>
      </c>
      <c r="G67" s="75">
        <v>0</v>
      </c>
      <c r="H67" s="75">
        <v>0</v>
      </c>
      <c r="I67" s="75">
        <f>SUM(J67,K67,L67,M67)</f>
        <v>0</v>
      </c>
      <c r="J67" s="75">
        <v>0</v>
      </c>
      <c r="K67" s="75">
        <v>0</v>
      </c>
      <c r="L67" s="75">
        <v>0</v>
      </c>
      <c r="M67" s="75">
        <v>0</v>
      </c>
      <c r="N67" s="75">
        <f>SUM(O67,P67,Q67,R67)</f>
        <v>0</v>
      </c>
      <c r="O67" s="75">
        <f>J67-E67</f>
        <v>0</v>
      </c>
      <c r="P67" s="75">
        <f>K67-F67</f>
        <v>0</v>
      </c>
      <c r="Q67" s="75">
        <f>L67-G67</f>
        <v>0</v>
      </c>
      <c r="R67" s="75">
        <f>M67-H67</f>
        <v>0</v>
      </c>
      <c r="S67" s="75">
        <f>SUM(T67,U67,V67,W67)</f>
        <v>0</v>
      </c>
      <c r="T67" s="75">
        <v>0</v>
      </c>
      <c r="U67" s="75">
        <v>0</v>
      </c>
      <c r="V67" s="75">
        <v>0</v>
      </c>
      <c r="W67" s="75">
        <v>0</v>
      </c>
    </row>
    <row r="68" spans="1:23" ht="63" x14ac:dyDescent="0.25">
      <c r="A68" s="77" t="s">
        <v>559</v>
      </c>
      <c r="B68" s="76" t="s">
        <v>101</v>
      </c>
      <c r="C68" s="76" t="s">
        <v>432</v>
      </c>
      <c r="D68" s="75">
        <f>SUM(E68,F68,G68,H68)</f>
        <v>0</v>
      </c>
      <c r="E68" s="75">
        <v>0</v>
      </c>
      <c r="F68" s="75">
        <v>0</v>
      </c>
      <c r="G68" s="75">
        <v>0</v>
      </c>
      <c r="H68" s="75">
        <v>0</v>
      </c>
      <c r="I68" s="75">
        <f>SUM(J68,K68,L68,M68)</f>
        <v>0</v>
      </c>
      <c r="J68" s="75">
        <v>0</v>
      </c>
      <c r="K68" s="75">
        <v>0</v>
      </c>
      <c r="L68" s="75">
        <v>0</v>
      </c>
      <c r="M68" s="75">
        <v>0</v>
      </c>
      <c r="N68" s="75">
        <f>SUM(O68,P68,Q68,R68)</f>
        <v>0</v>
      </c>
      <c r="O68" s="75">
        <f>J68-E68</f>
        <v>0</v>
      </c>
      <c r="P68" s="75">
        <f>K68-F68</f>
        <v>0</v>
      </c>
      <c r="Q68" s="75">
        <f>L68-G68</f>
        <v>0</v>
      </c>
      <c r="R68" s="75">
        <f>M68-H68</f>
        <v>0</v>
      </c>
      <c r="S68" s="75">
        <f>SUM(T68,U68,V68,W68)</f>
        <v>0</v>
      </c>
      <c r="T68" s="75">
        <v>0</v>
      </c>
      <c r="U68" s="75">
        <v>0</v>
      </c>
      <c r="V68" s="75">
        <v>0</v>
      </c>
      <c r="W68" s="75">
        <v>0</v>
      </c>
    </row>
    <row r="69" spans="1:23" ht="47.25" x14ac:dyDescent="0.25">
      <c r="A69" s="77" t="s">
        <v>796</v>
      </c>
      <c r="B69" s="76" t="s">
        <v>795</v>
      </c>
      <c r="C69" s="76" t="s">
        <v>794</v>
      </c>
      <c r="D69" s="75">
        <f>SUM(E69,F69,G69,H69)</f>
        <v>0</v>
      </c>
      <c r="E69" s="75">
        <v>0</v>
      </c>
      <c r="F69" s="75">
        <v>0</v>
      </c>
      <c r="G69" s="75">
        <v>0</v>
      </c>
      <c r="H69" s="75">
        <v>0</v>
      </c>
      <c r="I69" s="75">
        <f>SUM(J69,K69,L69,M69)</f>
        <v>0</v>
      </c>
      <c r="J69" s="75">
        <v>0</v>
      </c>
      <c r="K69" s="75">
        <v>0</v>
      </c>
      <c r="L69" s="75">
        <v>0</v>
      </c>
      <c r="M69" s="75">
        <v>0</v>
      </c>
      <c r="N69" s="75">
        <f>SUM(O69,P69,Q69,R69)</f>
        <v>0</v>
      </c>
      <c r="O69" s="75">
        <f>J69-E69</f>
        <v>0</v>
      </c>
      <c r="P69" s="75">
        <f>K69-F69</f>
        <v>0</v>
      </c>
      <c r="Q69" s="75">
        <f>L69-G69</f>
        <v>0</v>
      </c>
      <c r="R69" s="75">
        <f>M69-H69</f>
        <v>0</v>
      </c>
      <c r="S69" s="75">
        <f>SUM(T69,U69,V69,W69)</f>
        <v>0</v>
      </c>
      <c r="T69" s="75">
        <v>0</v>
      </c>
      <c r="U69" s="75">
        <v>0</v>
      </c>
      <c r="V69" s="75">
        <v>0</v>
      </c>
      <c r="W69" s="75">
        <v>0</v>
      </c>
    </row>
    <row r="70" spans="1:23" ht="47.25" x14ac:dyDescent="0.25">
      <c r="A70" s="77" t="s">
        <v>793</v>
      </c>
      <c r="B70" s="76" t="s">
        <v>792</v>
      </c>
      <c r="C70" s="76" t="s">
        <v>791</v>
      </c>
      <c r="D70" s="75">
        <f>SUM(E70,F70,G70,H70)</f>
        <v>0</v>
      </c>
      <c r="E70" s="75">
        <v>0</v>
      </c>
      <c r="F70" s="75">
        <v>0</v>
      </c>
      <c r="G70" s="75">
        <v>0</v>
      </c>
      <c r="H70" s="75">
        <v>0</v>
      </c>
      <c r="I70" s="75">
        <f>SUM(J70,K70,L70,M70)</f>
        <v>0</v>
      </c>
      <c r="J70" s="75">
        <v>0</v>
      </c>
      <c r="K70" s="75">
        <v>0</v>
      </c>
      <c r="L70" s="75">
        <v>0</v>
      </c>
      <c r="M70" s="75">
        <v>0</v>
      </c>
      <c r="N70" s="75">
        <f>SUM(O70,P70,Q70,R70)</f>
        <v>0</v>
      </c>
      <c r="O70" s="75">
        <f>J70-E70</f>
        <v>0</v>
      </c>
      <c r="P70" s="75">
        <f>K70-F70</f>
        <v>0</v>
      </c>
      <c r="Q70" s="75">
        <f>L70-G70</f>
        <v>0</v>
      </c>
      <c r="R70" s="75">
        <f>M70-H70</f>
        <v>0</v>
      </c>
      <c r="S70" s="75">
        <f>SUM(T70,U70,V70,W70)</f>
        <v>0</v>
      </c>
      <c r="T70" s="75">
        <v>0</v>
      </c>
      <c r="U70" s="75">
        <v>0</v>
      </c>
      <c r="V70" s="75">
        <v>0</v>
      </c>
      <c r="W70" s="75">
        <v>0</v>
      </c>
    </row>
    <row r="71" spans="1:23" ht="31.5" x14ac:dyDescent="0.25">
      <c r="A71" s="77" t="s">
        <v>790</v>
      </c>
      <c r="B71" s="76" t="s">
        <v>789</v>
      </c>
      <c r="C71" s="76" t="s">
        <v>788</v>
      </c>
      <c r="D71" s="75">
        <f>SUM(E71,F71,G71,H71)</f>
        <v>0</v>
      </c>
      <c r="E71" s="75">
        <v>0</v>
      </c>
      <c r="F71" s="75">
        <v>0</v>
      </c>
      <c r="G71" s="75">
        <v>0</v>
      </c>
      <c r="H71" s="75">
        <v>0</v>
      </c>
      <c r="I71" s="75">
        <f>SUM(J71,K71,L71,M71)</f>
        <v>0</v>
      </c>
      <c r="J71" s="75">
        <v>0</v>
      </c>
      <c r="K71" s="75">
        <v>0</v>
      </c>
      <c r="L71" s="75">
        <v>0</v>
      </c>
      <c r="M71" s="75">
        <v>0</v>
      </c>
      <c r="N71" s="75">
        <f>SUM(O71,P71,Q71,R71)</f>
        <v>0</v>
      </c>
      <c r="O71" s="75">
        <f>J71-E71</f>
        <v>0</v>
      </c>
      <c r="P71" s="75">
        <f>K71-F71</f>
        <v>0</v>
      </c>
      <c r="Q71" s="75">
        <f>L71-G71</f>
        <v>0</v>
      </c>
      <c r="R71" s="75">
        <f>M71-H71</f>
        <v>0</v>
      </c>
      <c r="S71" s="75">
        <f>SUM(T71,U71,V71,W71)</f>
        <v>0</v>
      </c>
      <c r="T71" s="75">
        <v>0</v>
      </c>
      <c r="U71" s="75">
        <v>0</v>
      </c>
      <c r="V71" s="75">
        <v>0</v>
      </c>
      <c r="W71" s="75">
        <v>0</v>
      </c>
    </row>
    <row r="72" spans="1:23" ht="78.75" x14ac:dyDescent="0.25">
      <c r="A72" s="77" t="s">
        <v>555</v>
      </c>
      <c r="B72" s="76" t="s">
        <v>187</v>
      </c>
      <c r="C72" s="76" t="s">
        <v>290</v>
      </c>
      <c r="D72" s="75">
        <f>SUM(E72,F72,G72,H72)</f>
        <v>0</v>
      </c>
      <c r="E72" s="75">
        <v>0</v>
      </c>
      <c r="F72" s="75">
        <v>0</v>
      </c>
      <c r="G72" s="75">
        <v>0</v>
      </c>
      <c r="H72" s="75">
        <v>0</v>
      </c>
      <c r="I72" s="75">
        <f>SUM(J72,K72,L72,M72)</f>
        <v>7.0000000000000001E-3</v>
      </c>
      <c r="J72" s="75">
        <v>0</v>
      </c>
      <c r="K72" s="75">
        <v>0</v>
      </c>
      <c r="L72" s="75">
        <v>0</v>
      </c>
      <c r="M72" s="75">
        <v>7.0000000000000001E-3</v>
      </c>
      <c r="N72" s="75">
        <f>SUM(O72,P72,Q72,R72)</f>
        <v>7.0000000000000001E-3</v>
      </c>
      <c r="O72" s="75">
        <f>J72-E72</f>
        <v>0</v>
      </c>
      <c r="P72" s="75">
        <f>K72-F72</f>
        <v>0</v>
      </c>
      <c r="Q72" s="75">
        <f>L72-G72</f>
        <v>0</v>
      </c>
      <c r="R72" s="75">
        <f>M72-H72</f>
        <v>7.0000000000000001E-3</v>
      </c>
      <c r="S72" s="75">
        <f>SUM(T72,U72,V72,W72)</f>
        <v>7.0000000000000001E-3</v>
      </c>
      <c r="T72" s="75">
        <v>0</v>
      </c>
      <c r="U72" s="75">
        <v>0</v>
      </c>
      <c r="V72" s="75">
        <v>0</v>
      </c>
      <c r="W72" s="75">
        <v>7.0000000000000001E-3</v>
      </c>
    </row>
    <row r="73" spans="1:23" ht="47.25" x14ac:dyDescent="0.25">
      <c r="A73" s="77" t="s">
        <v>560</v>
      </c>
      <c r="B73" s="76" t="s">
        <v>5</v>
      </c>
      <c r="C73" s="76" t="s">
        <v>292</v>
      </c>
      <c r="D73" s="75">
        <f>SUM(E73,F73,G73,H73)</f>
        <v>25</v>
      </c>
      <c r="E73" s="75">
        <v>0</v>
      </c>
      <c r="F73" s="75">
        <v>25</v>
      </c>
      <c r="G73" s="75">
        <v>0</v>
      </c>
      <c r="H73" s="75">
        <v>0</v>
      </c>
      <c r="I73" s="75">
        <f>SUM(J73,K73,L73,M73)</f>
        <v>22.500000000244071</v>
      </c>
      <c r="J73" s="75">
        <v>0</v>
      </c>
      <c r="K73" s="75">
        <v>22.500000000244071</v>
      </c>
      <c r="L73" s="75">
        <v>0</v>
      </c>
      <c r="M73" s="75">
        <v>0</v>
      </c>
      <c r="N73" s="75">
        <f>SUM(O73,P73,Q73,R73)</f>
        <v>-2.4999999997559286</v>
      </c>
      <c r="O73" s="75">
        <f>J73-E73</f>
        <v>0</v>
      </c>
      <c r="P73" s="75">
        <f>K73-F73</f>
        <v>-2.4999999997559286</v>
      </c>
      <c r="Q73" s="75">
        <f>L73-G73</f>
        <v>0</v>
      </c>
      <c r="R73" s="75">
        <f>M73-H73</f>
        <v>0</v>
      </c>
      <c r="S73" s="75">
        <f>SUM(T73,U73,V73,W73)</f>
        <v>2.5</v>
      </c>
      <c r="T73" s="75">
        <v>0</v>
      </c>
      <c r="U73" s="75">
        <v>2.5</v>
      </c>
      <c r="V73" s="75">
        <v>0</v>
      </c>
      <c r="W73" s="75">
        <v>0</v>
      </c>
    </row>
    <row r="74" spans="1:23" ht="47.25" x14ac:dyDescent="0.25">
      <c r="A74" s="77" t="s">
        <v>561</v>
      </c>
      <c r="B74" s="76" t="s">
        <v>24</v>
      </c>
      <c r="C74" s="76" t="s">
        <v>293</v>
      </c>
      <c r="D74" s="75">
        <f>SUM(E74,F74,G74,H74)</f>
        <v>0</v>
      </c>
      <c r="E74" s="75">
        <v>0</v>
      </c>
      <c r="F74" s="75">
        <v>0</v>
      </c>
      <c r="G74" s="75">
        <v>0</v>
      </c>
      <c r="H74" s="75">
        <v>0</v>
      </c>
      <c r="I74" s="75">
        <f>SUM(J74,K74,L74,M74)</f>
        <v>0</v>
      </c>
      <c r="J74" s="75">
        <v>0</v>
      </c>
      <c r="K74" s="75">
        <v>0</v>
      </c>
      <c r="L74" s="75">
        <v>0</v>
      </c>
      <c r="M74" s="75">
        <v>0</v>
      </c>
      <c r="N74" s="75">
        <f>SUM(O74,P74,Q74,R74)</f>
        <v>0</v>
      </c>
      <c r="O74" s="75">
        <f>J74-E74</f>
        <v>0</v>
      </c>
      <c r="P74" s="75">
        <f>K74-F74</f>
        <v>0</v>
      </c>
      <c r="Q74" s="75">
        <f>L74-G74</f>
        <v>0</v>
      </c>
      <c r="R74" s="75">
        <f>M74-H74</f>
        <v>0</v>
      </c>
      <c r="S74" s="75">
        <f>SUM(T74,U74,V74,W74)</f>
        <v>0</v>
      </c>
      <c r="T74" s="75">
        <v>0</v>
      </c>
      <c r="U74" s="75">
        <v>0</v>
      </c>
      <c r="V74" s="75">
        <v>0</v>
      </c>
      <c r="W74" s="75">
        <v>0</v>
      </c>
    </row>
    <row r="75" spans="1:23" ht="94.5" x14ac:dyDescent="0.25">
      <c r="A75" s="77" t="s">
        <v>562</v>
      </c>
      <c r="B75" s="76" t="s">
        <v>787</v>
      </c>
      <c r="C75" s="76" t="s">
        <v>786</v>
      </c>
      <c r="D75" s="75">
        <f>SUM(E75,F75,G75,H75)</f>
        <v>0</v>
      </c>
      <c r="E75" s="75">
        <v>0</v>
      </c>
      <c r="F75" s="75">
        <v>0</v>
      </c>
      <c r="G75" s="75">
        <v>0</v>
      </c>
      <c r="H75" s="75">
        <v>0</v>
      </c>
      <c r="I75" s="75">
        <f>SUM(J75,K75,L75,M75)</f>
        <v>1.8720000000000006</v>
      </c>
      <c r="J75" s="75">
        <v>0</v>
      </c>
      <c r="K75" s="75">
        <v>0</v>
      </c>
      <c r="L75" s="75">
        <v>1.8720000000000006</v>
      </c>
      <c r="M75" s="75">
        <v>0</v>
      </c>
      <c r="N75" s="75">
        <f>SUM(O75,P75,Q75,R75)</f>
        <v>1.8720000000000006</v>
      </c>
      <c r="O75" s="75">
        <f>J75-E75</f>
        <v>0</v>
      </c>
      <c r="P75" s="75">
        <f>K75-F75</f>
        <v>0</v>
      </c>
      <c r="Q75" s="75">
        <f>L75-G75</f>
        <v>1.8720000000000006</v>
      </c>
      <c r="R75" s="75">
        <f>M75-H75</f>
        <v>0</v>
      </c>
      <c r="S75" s="75">
        <f>SUM(T75,U75,V75,W75)</f>
        <v>0</v>
      </c>
      <c r="T75" s="75">
        <v>0</v>
      </c>
      <c r="U75" s="75">
        <v>0</v>
      </c>
      <c r="V75" s="75">
        <v>0</v>
      </c>
      <c r="W75" s="75">
        <v>0</v>
      </c>
    </row>
    <row r="76" spans="1:23" ht="94.5" x14ac:dyDescent="0.25">
      <c r="A76" s="77" t="s">
        <v>563</v>
      </c>
      <c r="B76" s="76" t="s">
        <v>53</v>
      </c>
      <c r="C76" s="76" t="s">
        <v>294</v>
      </c>
      <c r="D76" s="75">
        <f>SUM(E76,F76,G76,H76)</f>
        <v>0</v>
      </c>
      <c r="E76" s="75">
        <v>0</v>
      </c>
      <c r="F76" s="75">
        <v>0</v>
      </c>
      <c r="G76" s="75">
        <v>0</v>
      </c>
      <c r="H76" s="75">
        <v>0</v>
      </c>
      <c r="I76" s="75">
        <f>SUM(J76,K76,L76,M76)</f>
        <v>6.0687999999999996E-4</v>
      </c>
      <c r="J76" s="75">
        <v>0</v>
      </c>
      <c r="K76" s="75">
        <v>0</v>
      </c>
      <c r="L76" s="75">
        <v>0</v>
      </c>
      <c r="M76" s="75">
        <v>6.0687999999999996E-4</v>
      </c>
      <c r="N76" s="75">
        <f>SUM(O76,P76,Q76,R76)</f>
        <v>6.0687999999999996E-4</v>
      </c>
      <c r="O76" s="75">
        <f>J76-E76</f>
        <v>0</v>
      </c>
      <c r="P76" s="75">
        <f>K76-F76</f>
        <v>0</v>
      </c>
      <c r="Q76" s="75">
        <f>L76-G76</f>
        <v>0</v>
      </c>
      <c r="R76" s="75">
        <f>M76-H76</f>
        <v>6.0687999999999996E-4</v>
      </c>
      <c r="S76" s="75">
        <f>SUM(T76,U76,V76,W76)</f>
        <v>6.0687999999999996E-4</v>
      </c>
      <c r="T76" s="75">
        <v>0</v>
      </c>
      <c r="U76" s="75">
        <v>0</v>
      </c>
      <c r="V76" s="75">
        <v>0</v>
      </c>
      <c r="W76" s="75">
        <v>6.0687999999999996E-4</v>
      </c>
    </row>
    <row r="77" spans="1:23" ht="78.75" x14ac:dyDescent="0.25">
      <c r="A77" s="77" t="s">
        <v>564</v>
      </c>
      <c r="B77" s="76" t="s">
        <v>785</v>
      </c>
      <c r="C77" s="76" t="s">
        <v>784</v>
      </c>
      <c r="D77" s="75">
        <f>SUM(E77,F77,G77,H77)</f>
        <v>0</v>
      </c>
      <c r="E77" s="75">
        <v>0</v>
      </c>
      <c r="F77" s="75">
        <v>0</v>
      </c>
      <c r="G77" s="75">
        <v>0</v>
      </c>
      <c r="H77" s="75">
        <v>0</v>
      </c>
      <c r="I77" s="75">
        <f>SUM(J77,K77,L77,M77)</f>
        <v>0.41635120000000003</v>
      </c>
      <c r="J77" s="75">
        <v>0</v>
      </c>
      <c r="K77" s="75">
        <v>0</v>
      </c>
      <c r="L77" s="75">
        <v>0.41635120000000003</v>
      </c>
      <c r="M77" s="75">
        <v>0</v>
      </c>
      <c r="N77" s="75">
        <f>SUM(O77,P77,Q77,R77)</f>
        <v>0.41635120000000003</v>
      </c>
      <c r="O77" s="75">
        <f>J77-E77</f>
        <v>0</v>
      </c>
      <c r="P77" s="75">
        <f>K77-F77</f>
        <v>0</v>
      </c>
      <c r="Q77" s="75">
        <f>L77-G77</f>
        <v>0.41635120000000003</v>
      </c>
      <c r="R77" s="75">
        <f>M77-H77</f>
        <v>0</v>
      </c>
      <c r="S77" s="75">
        <f>SUM(T77,U77,V77,W77)</f>
        <v>0</v>
      </c>
      <c r="T77" s="75">
        <v>0</v>
      </c>
      <c r="U77" s="75">
        <v>0</v>
      </c>
      <c r="V77" s="75">
        <v>0</v>
      </c>
      <c r="W77" s="75">
        <v>0</v>
      </c>
    </row>
    <row r="78" spans="1:23" ht="78.75" x14ac:dyDescent="0.25">
      <c r="A78" s="77" t="s">
        <v>565</v>
      </c>
      <c r="B78" s="76" t="s">
        <v>73</v>
      </c>
      <c r="C78" s="76" t="s">
        <v>295</v>
      </c>
      <c r="D78" s="75">
        <f>SUM(E78,F78,G78,H78)</f>
        <v>0</v>
      </c>
      <c r="E78" s="75">
        <v>0</v>
      </c>
      <c r="F78" s="75">
        <v>0</v>
      </c>
      <c r="G78" s="75">
        <v>0</v>
      </c>
      <c r="H78" s="75">
        <v>0</v>
      </c>
      <c r="I78" s="75">
        <f>SUM(J78,K78,L78,M78)</f>
        <v>0</v>
      </c>
      <c r="J78" s="75">
        <v>0</v>
      </c>
      <c r="K78" s="75">
        <v>0</v>
      </c>
      <c r="L78" s="75">
        <v>0</v>
      </c>
      <c r="M78" s="75">
        <v>0</v>
      </c>
      <c r="N78" s="75">
        <f>SUM(O78,P78,Q78,R78)</f>
        <v>0</v>
      </c>
      <c r="O78" s="75">
        <f>J78-E78</f>
        <v>0</v>
      </c>
      <c r="P78" s="75">
        <f>K78-F78</f>
        <v>0</v>
      </c>
      <c r="Q78" s="75">
        <f>L78-G78</f>
        <v>0</v>
      </c>
      <c r="R78" s="75">
        <f>M78-H78</f>
        <v>0</v>
      </c>
      <c r="S78" s="75">
        <f>SUM(T78,U78,V78,W78)</f>
        <v>2.1261999899999999</v>
      </c>
      <c r="T78" s="75">
        <v>0.76800000000000002</v>
      </c>
      <c r="U78" s="75">
        <v>0</v>
      </c>
      <c r="V78" s="75">
        <v>1.3581999899999999</v>
      </c>
      <c r="W78" s="75">
        <v>0</v>
      </c>
    </row>
    <row r="79" spans="1:23" ht="47.25" x14ac:dyDescent="0.25">
      <c r="A79" s="77" t="s">
        <v>566</v>
      </c>
      <c r="B79" s="76" t="s">
        <v>81</v>
      </c>
      <c r="C79" s="76" t="s">
        <v>296</v>
      </c>
      <c r="D79" s="75">
        <f>SUM(E79,F79,G79,H79)</f>
        <v>0</v>
      </c>
      <c r="E79" s="75">
        <v>0</v>
      </c>
      <c r="F79" s="75">
        <v>0</v>
      </c>
      <c r="G79" s="75">
        <v>0</v>
      </c>
      <c r="H79" s="75">
        <v>0</v>
      </c>
      <c r="I79" s="75">
        <f>SUM(J79,K79,L79,M79)</f>
        <v>0.32329999900000006</v>
      </c>
      <c r="J79" s="75">
        <v>0</v>
      </c>
      <c r="K79" s="75">
        <v>0</v>
      </c>
      <c r="L79" s="75">
        <v>0.32329999900000006</v>
      </c>
      <c r="M79" s="75">
        <v>0</v>
      </c>
      <c r="N79" s="75">
        <f>SUM(O79,P79,Q79,R79)</f>
        <v>0.32329999900000006</v>
      </c>
      <c r="O79" s="75">
        <f>J79-E79</f>
        <v>0</v>
      </c>
      <c r="P79" s="75">
        <f>K79-F79</f>
        <v>0</v>
      </c>
      <c r="Q79" s="75">
        <f>L79-G79</f>
        <v>0.32329999900000006</v>
      </c>
      <c r="R79" s="75">
        <f>M79-H79</f>
        <v>0</v>
      </c>
      <c r="S79" s="75">
        <f>SUM(T79,U79,V79,W79)</f>
        <v>2.898305E-2</v>
      </c>
      <c r="T79" s="75">
        <v>0</v>
      </c>
      <c r="U79" s="75">
        <v>0</v>
      </c>
      <c r="V79" s="75">
        <v>2.898305E-2</v>
      </c>
      <c r="W79" s="75">
        <v>0</v>
      </c>
    </row>
    <row r="80" spans="1:23" ht="47.25" x14ac:dyDescent="0.25">
      <c r="A80" s="77" t="s">
        <v>567</v>
      </c>
      <c r="B80" s="76" t="s">
        <v>83</v>
      </c>
      <c r="C80" s="76" t="s">
        <v>297</v>
      </c>
      <c r="D80" s="75">
        <f>SUM(E80,F80,G80,H80)</f>
        <v>0</v>
      </c>
      <c r="E80" s="75">
        <v>0</v>
      </c>
      <c r="F80" s="75">
        <v>0</v>
      </c>
      <c r="G80" s="75">
        <v>0</v>
      </c>
      <c r="H80" s="75">
        <v>0</v>
      </c>
      <c r="I80" s="75">
        <f>SUM(J80,K80,L80,M80)</f>
        <v>9.5579999999999998E-2</v>
      </c>
      <c r="J80" s="75">
        <v>0</v>
      </c>
      <c r="K80" s="75">
        <v>0</v>
      </c>
      <c r="L80" s="75">
        <v>0</v>
      </c>
      <c r="M80" s="75">
        <v>9.5579999999999998E-2</v>
      </c>
      <c r="N80" s="75">
        <f>SUM(O80,P80,Q80,R80)</f>
        <v>9.5579999999999998E-2</v>
      </c>
      <c r="O80" s="75">
        <f>J80-E80</f>
        <v>0</v>
      </c>
      <c r="P80" s="75">
        <f>K80-F80</f>
        <v>0</v>
      </c>
      <c r="Q80" s="75">
        <f>L80-G80</f>
        <v>0</v>
      </c>
      <c r="R80" s="75">
        <f>M80-H80</f>
        <v>9.5579999999999998E-2</v>
      </c>
      <c r="S80" s="75">
        <f>SUM(T80,U80,V80,W80)</f>
        <v>2.7699000000000003</v>
      </c>
      <c r="T80" s="75">
        <v>0.205206</v>
      </c>
      <c r="U80" s="75">
        <v>0.642683</v>
      </c>
      <c r="V80" s="75">
        <v>1.4137850000000001</v>
      </c>
      <c r="W80" s="75">
        <v>0.50822599999999996</v>
      </c>
    </row>
    <row r="81" spans="1:23" ht="47.25" x14ac:dyDescent="0.25">
      <c r="A81" s="77" t="s">
        <v>568</v>
      </c>
      <c r="B81" s="76" t="s">
        <v>189</v>
      </c>
      <c r="C81" s="76" t="s">
        <v>298</v>
      </c>
      <c r="D81" s="75">
        <f>SUM(E81,F81,G81,H81)</f>
        <v>0</v>
      </c>
      <c r="E81" s="75">
        <v>0</v>
      </c>
      <c r="F81" s="75">
        <v>0</v>
      </c>
      <c r="G81" s="75">
        <v>0</v>
      </c>
      <c r="H81" s="75">
        <v>0</v>
      </c>
      <c r="I81" s="75">
        <f>SUM(J81,K81,L81,M81)</f>
        <v>0</v>
      </c>
      <c r="J81" s="75">
        <v>0</v>
      </c>
      <c r="K81" s="75">
        <v>0</v>
      </c>
      <c r="L81" s="75">
        <v>0</v>
      </c>
      <c r="M81" s="75">
        <v>0</v>
      </c>
      <c r="N81" s="75">
        <f>SUM(O81,P81,Q81,R81)</f>
        <v>0</v>
      </c>
      <c r="O81" s="75">
        <f>J81-E81</f>
        <v>0</v>
      </c>
      <c r="P81" s="75">
        <f>K81-F81</f>
        <v>0</v>
      </c>
      <c r="Q81" s="75">
        <f>L81-G81</f>
        <v>0</v>
      </c>
      <c r="R81" s="75">
        <f>M81-H81</f>
        <v>0</v>
      </c>
      <c r="S81" s="75">
        <f>SUM(T81,U81,V81,W81)</f>
        <v>0.11622300000000002</v>
      </c>
      <c r="T81" s="75">
        <v>0.11622300000000002</v>
      </c>
      <c r="U81" s="75">
        <v>0</v>
      </c>
      <c r="V81" s="75">
        <v>0</v>
      </c>
      <c r="W81" s="75">
        <v>0</v>
      </c>
    </row>
    <row r="82" spans="1:23" ht="47.25" x14ac:dyDescent="0.25">
      <c r="A82" s="77" t="s">
        <v>569</v>
      </c>
      <c r="B82" s="76" t="s">
        <v>22</v>
      </c>
      <c r="C82" s="76" t="s">
        <v>314</v>
      </c>
      <c r="D82" s="75">
        <f>SUM(E82,F82,G82,H82)</f>
        <v>0</v>
      </c>
      <c r="E82" s="75">
        <v>0</v>
      </c>
      <c r="F82" s="75">
        <v>0</v>
      </c>
      <c r="G82" s="75">
        <v>0</v>
      </c>
      <c r="H82" s="75">
        <v>0</v>
      </c>
      <c r="I82" s="75">
        <f>SUM(J82,K82,L82,M82)</f>
        <v>1.18415936</v>
      </c>
      <c r="J82" s="75">
        <v>0</v>
      </c>
      <c r="K82" s="75">
        <v>0.52576669999999992</v>
      </c>
      <c r="L82" s="75">
        <v>0</v>
      </c>
      <c r="M82" s="75">
        <v>0.65839266000000007</v>
      </c>
      <c r="N82" s="75">
        <f>SUM(O82,P82,Q82,R82)</f>
        <v>1.18415936</v>
      </c>
      <c r="O82" s="75">
        <f>J82-E82</f>
        <v>0</v>
      </c>
      <c r="P82" s="75">
        <f>K82-F82</f>
        <v>0.52576669999999992</v>
      </c>
      <c r="Q82" s="75">
        <f>L82-G82</f>
        <v>0</v>
      </c>
      <c r="R82" s="75">
        <f>M82-H82</f>
        <v>0.65839266000000007</v>
      </c>
      <c r="S82" s="75">
        <f>SUM(T82,U82,V82,W82)</f>
        <v>1.027037</v>
      </c>
      <c r="T82" s="75">
        <v>0</v>
      </c>
      <c r="U82" s="75">
        <v>0.44556499999999999</v>
      </c>
      <c r="V82" s="75">
        <v>0</v>
      </c>
      <c r="W82" s="75">
        <v>0.58147199999999999</v>
      </c>
    </row>
    <row r="83" spans="1:23" ht="78.75" x14ac:dyDescent="0.25">
      <c r="A83" s="77" t="s">
        <v>570</v>
      </c>
      <c r="B83" s="76" t="s">
        <v>86</v>
      </c>
      <c r="C83" s="76" t="s">
        <v>315</v>
      </c>
      <c r="D83" s="75">
        <f>SUM(E83,F83,G83,H83)</f>
        <v>0</v>
      </c>
      <c r="E83" s="75">
        <v>0</v>
      </c>
      <c r="F83" s="75">
        <v>0</v>
      </c>
      <c r="G83" s="75">
        <v>0</v>
      </c>
      <c r="H83" s="75">
        <v>0</v>
      </c>
      <c r="I83" s="75">
        <f>SUM(J83,K83,L83,M83)</f>
        <v>0</v>
      </c>
      <c r="J83" s="75">
        <v>0</v>
      </c>
      <c r="K83" s="75">
        <v>0</v>
      </c>
      <c r="L83" s="75">
        <v>0</v>
      </c>
      <c r="M83" s="75">
        <v>0</v>
      </c>
      <c r="N83" s="75">
        <f>SUM(O83,P83,Q83,R83)</f>
        <v>0</v>
      </c>
      <c r="O83" s="75">
        <f>J83-E83</f>
        <v>0</v>
      </c>
      <c r="P83" s="75">
        <f>K83-F83</f>
        <v>0</v>
      </c>
      <c r="Q83" s="75">
        <f>L83-G83</f>
        <v>0</v>
      </c>
      <c r="R83" s="75">
        <f>M83-H83</f>
        <v>0</v>
      </c>
      <c r="S83" s="75">
        <f>SUM(T83,U83,V83,W83)</f>
        <v>0.19</v>
      </c>
      <c r="T83" s="75">
        <v>0.19</v>
      </c>
      <c r="U83" s="75">
        <v>0</v>
      </c>
      <c r="V83" s="75">
        <v>0</v>
      </c>
      <c r="W83" s="75">
        <v>0</v>
      </c>
    </row>
    <row r="84" spans="1:23" ht="78.75" x14ac:dyDescent="0.25">
      <c r="A84" s="77" t="s">
        <v>571</v>
      </c>
      <c r="B84" s="76" t="s">
        <v>783</v>
      </c>
      <c r="C84" s="76" t="s">
        <v>782</v>
      </c>
      <c r="D84" s="75">
        <f>SUM(E84,F84,G84,H84)</f>
        <v>0</v>
      </c>
      <c r="E84" s="75">
        <v>0</v>
      </c>
      <c r="F84" s="75">
        <v>0</v>
      </c>
      <c r="G84" s="75">
        <v>0</v>
      </c>
      <c r="H84" s="75">
        <v>0</v>
      </c>
      <c r="I84" s="75">
        <f>SUM(J84,K84,L84,M84)</f>
        <v>0.18301200000000001</v>
      </c>
      <c r="J84" s="75">
        <v>0.18301200000000001</v>
      </c>
      <c r="K84" s="75">
        <v>0</v>
      </c>
      <c r="L84" s="75">
        <v>0</v>
      </c>
      <c r="M84" s="75">
        <v>0</v>
      </c>
      <c r="N84" s="75">
        <f>SUM(O84,P84,Q84,R84)</f>
        <v>0.18301200000000001</v>
      </c>
      <c r="O84" s="75">
        <f>J84-E84</f>
        <v>0.18301200000000001</v>
      </c>
      <c r="P84" s="75">
        <f>K84-F84</f>
        <v>0</v>
      </c>
      <c r="Q84" s="75">
        <f>L84-G84</f>
        <v>0</v>
      </c>
      <c r="R84" s="75">
        <f>M84-H84</f>
        <v>0</v>
      </c>
      <c r="S84" s="75">
        <f>SUM(T84,U84,V84,W84)</f>
        <v>0</v>
      </c>
      <c r="T84" s="75">
        <v>0</v>
      </c>
      <c r="U84" s="75">
        <v>0</v>
      </c>
      <c r="V84" s="75">
        <v>0</v>
      </c>
      <c r="W84" s="75">
        <v>0</v>
      </c>
    </row>
    <row r="85" spans="1:23" ht="63" x14ac:dyDescent="0.25">
      <c r="A85" s="77" t="s">
        <v>572</v>
      </c>
      <c r="B85" s="76" t="s">
        <v>34</v>
      </c>
      <c r="C85" s="76" t="s">
        <v>316</v>
      </c>
      <c r="D85" s="75">
        <f>SUM(E85,F85,G85,H85)</f>
        <v>0</v>
      </c>
      <c r="E85" s="75">
        <v>0</v>
      </c>
      <c r="F85" s="75">
        <v>0</v>
      </c>
      <c r="G85" s="75">
        <v>0</v>
      </c>
      <c r="H85" s="75">
        <v>0</v>
      </c>
      <c r="I85" s="75">
        <f>SUM(J85,K85,L85,M85)</f>
        <v>3.422E-2</v>
      </c>
      <c r="J85" s="75">
        <v>0</v>
      </c>
      <c r="K85" s="75">
        <v>0</v>
      </c>
      <c r="L85" s="75">
        <v>0</v>
      </c>
      <c r="M85" s="75">
        <v>3.422E-2</v>
      </c>
      <c r="N85" s="75">
        <f>SUM(O85,P85,Q85,R85)</f>
        <v>3.422E-2</v>
      </c>
      <c r="O85" s="75">
        <f>J85-E85</f>
        <v>0</v>
      </c>
      <c r="P85" s="75">
        <f>K85-F85</f>
        <v>0</v>
      </c>
      <c r="Q85" s="75">
        <f>L85-G85</f>
        <v>0</v>
      </c>
      <c r="R85" s="75">
        <f>M85-H85</f>
        <v>3.422E-2</v>
      </c>
      <c r="S85" s="75">
        <f>SUM(T85,U85,V85,W85)</f>
        <v>2.9000000000000001E-2</v>
      </c>
      <c r="T85" s="75">
        <v>0</v>
      </c>
      <c r="U85" s="75">
        <v>0</v>
      </c>
      <c r="V85" s="75">
        <v>0</v>
      </c>
      <c r="W85" s="75">
        <v>2.9000000000000001E-2</v>
      </c>
    </row>
    <row r="86" spans="1:23" ht="31.5" x14ac:dyDescent="0.25">
      <c r="A86" s="77" t="s">
        <v>573</v>
      </c>
      <c r="B86" s="76" t="s">
        <v>781</v>
      </c>
      <c r="C86" s="76" t="s">
        <v>780</v>
      </c>
      <c r="D86" s="75">
        <f>SUM(E86,F86,G86,H86)</f>
        <v>0</v>
      </c>
      <c r="E86" s="75">
        <v>0</v>
      </c>
      <c r="F86" s="75">
        <v>0</v>
      </c>
      <c r="G86" s="75">
        <v>0</v>
      </c>
      <c r="H86" s="75">
        <v>0</v>
      </c>
      <c r="I86" s="75">
        <f>SUM(J86,K86,L86,M86)</f>
        <v>0.46869516000000006</v>
      </c>
      <c r="J86" s="75">
        <v>0</v>
      </c>
      <c r="K86" s="75">
        <v>0</v>
      </c>
      <c r="L86" s="75">
        <v>0.46869516000000006</v>
      </c>
      <c r="M86" s="75">
        <v>0</v>
      </c>
      <c r="N86" s="75">
        <f>SUM(O86,P86,Q86,R86)</f>
        <v>0.46869516000000006</v>
      </c>
      <c r="O86" s="75">
        <f>J86-E86</f>
        <v>0</v>
      </c>
      <c r="P86" s="75">
        <f>K86-F86</f>
        <v>0</v>
      </c>
      <c r="Q86" s="75">
        <f>L86-G86</f>
        <v>0.46869516000000006</v>
      </c>
      <c r="R86" s="75">
        <f>M86-H86</f>
        <v>0</v>
      </c>
      <c r="S86" s="75">
        <f>SUM(T86,U86,V86,W86)</f>
        <v>0</v>
      </c>
      <c r="T86" s="75">
        <v>0</v>
      </c>
      <c r="U86" s="75">
        <v>0</v>
      </c>
      <c r="V86" s="75">
        <v>0</v>
      </c>
      <c r="W86" s="75">
        <v>0</v>
      </c>
    </row>
    <row r="87" spans="1:23" ht="78.75" x14ac:dyDescent="0.25">
      <c r="A87" s="77" t="s">
        <v>574</v>
      </c>
      <c r="B87" s="76" t="s">
        <v>779</v>
      </c>
      <c r="C87" s="76" t="s">
        <v>778</v>
      </c>
      <c r="D87" s="75">
        <f>SUM(E87,F87,G87,H87)</f>
        <v>0</v>
      </c>
      <c r="E87" s="75">
        <v>0</v>
      </c>
      <c r="F87" s="75">
        <v>0</v>
      </c>
      <c r="G87" s="75">
        <v>0</v>
      </c>
      <c r="H87" s="75">
        <v>0</v>
      </c>
      <c r="I87" s="75">
        <f>SUM(J87,K87,L87,M87)</f>
        <v>9.5579999999999998E-2</v>
      </c>
      <c r="J87" s="75">
        <v>9.5579999999999998E-2</v>
      </c>
      <c r="K87" s="75">
        <v>0</v>
      </c>
      <c r="L87" s="75">
        <v>0</v>
      </c>
      <c r="M87" s="75">
        <v>0</v>
      </c>
      <c r="N87" s="75">
        <f>SUM(O87,P87,Q87,R87)</f>
        <v>9.5579999999999998E-2</v>
      </c>
      <c r="O87" s="75">
        <f>J87-E87</f>
        <v>9.5579999999999998E-2</v>
      </c>
      <c r="P87" s="75">
        <f>K87-F87</f>
        <v>0</v>
      </c>
      <c r="Q87" s="75">
        <f>L87-G87</f>
        <v>0</v>
      </c>
      <c r="R87" s="75">
        <f>M87-H87</f>
        <v>0</v>
      </c>
      <c r="S87" s="75">
        <f>SUM(T87,U87,V87,W87)</f>
        <v>0</v>
      </c>
      <c r="T87" s="75">
        <v>0</v>
      </c>
      <c r="U87" s="75">
        <v>0</v>
      </c>
      <c r="V87" s="75">
        <v>0</v>
      </c>
      <c r="W87" s="75">
        <v>0</v>
      </c>
    </row>
    <row r="88" spans="1:23" ht="47.25" x14ac:dyDescent="0.25">
      <c r="A88" s="77" t="s">
        <v>575</v>
      </c>
      <c r="B88" s="76" t="s">
        <v>62</v>
      </c>
      <c r="C88" s="76" t="s">
        <v>317</v>
      </c>
      <c r="D88" s="75">
        <f>SUM(E88,F88,G88,H88)</f>
        <v>0</v>
      </c>
      <c r="E88" s="75">
        <v>0</v>
      </c>
      <c r="F88" s="75">
        <v>0</v>
      </c>
      <c r="G88" s="75">
        <v>0</v>
      </c>
      <c r="H88" s="75">
        <v>0</v>
      </c>
      <c r="I88" s="75">
        <f>SUM(J88,K88,L88,M88)</f>
        <v>0.73082000000000003</v>
      </c>
      <c r="J88" s="75">
        <v>0.18773799999999999</v>
      </c>
      <c r="K88" s="75">
        <v>0.142008</v>
      </c>
      <c r="L88" s="75">
        <v>0.40107399999999999</v>
      </c>
      <c r="M88" s="75">
        <v>0</v>
      </c>
      <c r="N88" s="75">
        <f>SUM(O88,P88,Q88,R88)</f>
        <v>0.73082000000000003</v>
      </c>
      <c r="O88" s="75">
        <f>J88-E88</f>
        <v>0.18773799999999999</v>
      </c>
      <c r="P88" s="75">
        <f>K88-F88</f>
        <v>0.142008</v>
      </c>
      <c r="Q88" s="75">
        <f>L88-G88</f>
        <v>0.40107399999999999</v>
      </c>
      <c r="R88" s="75">
        <f>M88-H88</f>
        <v>0</v>
      </c>
      <c r="S88" s="75">
        <f>SUM(T88,U88,V88,W88)</f>
        <v>0.54308199999999995</v>
      </c>
      <c r="T88" s="75">
        <v>0</v>
      </c>
      <c r="U88" s="75">
        <v>0.142008</v>
      </c>
      <c r="V88" s="75">
        <v>0.40107399999999999</v>
      </c>
      <c r="W88" s="75">
        <v>0</v>
      </c>
    </row>
    <row r="89" spans="1:23" ht="47.25" x14ac:dyDescent="0.25">
      <c r="A89" s="77" t="s">
        <v>576</v>
      </c>
      <c r="B89" s="76" t="s">
        <v>777</v>
      </c>
      <c r="C89" s="76" t="s">
        <v>441</v>
      </c>
      <c r="D89" s="75">
        <f>SUM(E89,F89,G89,H89)</f>
        <v>0</v>
      </c>
      <c r="E89" s="75">
        <v>0</v>
      </c>
      <c r="F89" s="75">
        <v>0</v>
      </c>
      <c r="G89" s="75">
        <v>0</v>
      </c>
      <c r="H89" s="75">
        <v>0</v>
      </c>
      <c r="I89" s="75">
        <f>SUM(J89,K89,L89,M89)</f>
        <v>18.82688725062</v>
      </c>
      <c r="J89" s="75">
        <v>0.82869219999999999</v>
      </c>
      <c r="K89" s="75">
        <v>8.4404014542199999</v>
      </c>
      <c r="L89" s="75">
        <v>9.3075777455999997</v>
      </c>
      <c r="M89" s="75">
        <v>0.25021585079999997</v>
      </c>
      <c r="N89" s="75">
        <f>SUM(O89,P89,Q89,R89)</f>
        <v>18.82688725062</v>
      </c>
      <c r="O89" s="75">
        <f>J89-E89</f>
        <v>0.82869219999999999</v>
      </c>
      <c r="P89" s="75">
        <f>K89-F89</f>
        <v>8.4404014542199999</v>
      </c>
      <c r="Q89" s="75">
        <f>L89-G89</f>
        <v>9.3075777455999997</v>
      </c>
      <c r="R89" s="75">
        <f>M89-H89</f>
        <v>0.25021585079999997</v>
      </c>
      <c r="S89" s="75">
        <f>SUM(T89,U89,V89,W89)</f>
        <v>22.639651829999998</v>
      </c>
      <c r="T89" s="75">
        <v>0.71140099999999995</v>
      </c>
      <c r="U89" s="75">
        <v>5.5133858800000004</v>
      </c>
      <c r="V89" s="75">
        <v>16.207306749999997</v>
      </c>
      <c r="W89" s="75">
        <v>0.2075582</v>
      </c>
    </row>
    <row r="90" spans="1:23" ht="47.25" x14ac:dyDescent="0.25">
      <c r="A90" s="77" t="s">
        <v>577</v>
      </c>
      <c r="B90" s="76" t="s">
        <v>438</v>
      </c>
      <c r="C90" s="76" t="s">
        <v>442</v>
      </c>
      <c r="D90" s="75">
        <f>SUM(E90,F90,G90,H90)</f>
        <v>0</v>
      </c>
      <c r="E90" s="75">
        <v>0</v>
      </c>
      <c r="F90" s="75">
        <v>0</v>
      </c>
      <c r="G90" s="75">
        <v>0</v>
      </c>
      <c r="H90" s="75">
        <v>0</v>
      </c>
      <c r="I90" s="75">
        <f>SUM(J90,K90,L90,M90)</f>
        <v>10.3600574794</v>
      </c>
      <c r="J90" s="75">
        <v>0.60770066</v>
      </c>
      <c r="K90" s="75">
        <v>9.4932885049999989</v>
      </c>
      <c r="L90" s="75">
        <v>0</v>
      </c>
      <c r="M90" s="75">
        <v>0.2590683144</v>
      </c>
      <c r="N90" s="75">
        <f>SUM(O90,P90,Q90,R90)</f>
        <v>10.3600574794</v>
      </c>
      <c r="O90" s="75">
        <f>J90-E90</f>
        <v>0.60770066</v>
      </c>
      <c r="P90" s="75">
        <f>K90-F90</f>
        <v>9.4932885049999989</v>
      </c>
      <c r="Q90" s="75">
        <f>L90-G90</f>
        <v>0</v>
      </c>
      <c r="R90" s="75">
        <f>M90-H90</f>
        <v>0.2590683144</v>
      </c>
      <c r="S90" s="75">
        <f>SUM(T90,U90,V90,W90)</f>
        <v>10.363349549999999</v>
      </c>
      <c r="T90" s="75">
        <v>0.47578700000000007</v>
      </c>
      <c r="U90" s="75">
        <v>9.0618547199999995</v>
      </c>
      <c r="V90" s="75">
        <v>0.55668622000000001</v>
      </c>
      <c r="W90" s="75">
        <v>0.26902161000000002</v>
      </c>
    </row>
    <row r="91" spans="1:23" ht="47.25" x14ac:dyDescent="0.25">
      <c r="A91" s="77" t="s">
        <v>578</v>
      </c>
      <c r="B91" s="76" t="s">
        <v>8</v>
      </c>
      <c r="C91" s="76" t="s">
        <v>443</v>
      </c>
      <c r="D91" s="75">
        <f>SUM(E91,F91,G91,H91)</f>
        <v>0</v>
      </c>
      <c r="E91" s="75">
        <v>0</v>
      </c>
      <c r="F91" s="75">
        <v>0</v>
      </c>
      <c r="G91" s="75">
        <v>0</v>
      </c>
      <c r="H91" s="75">
        <v>0</v>
      </c>
      <c r="I91" s="75">
        <f>SUM(J91,K91,L91,M91)</f>
        <v>6.4042879999999996E-2</v>
      </c>
      <c r="J91" s="75">
        <v>0</v>
      </c>
      <c r="K91" s="75">
        <v>0</v>
      </c>
      <c r="L91" s="75">
        <v>0</v>
      </c>
      <c r="M91" s="75">
        <v>6.4042879999999996E-2</v>
      </c>
      <c r="N91" s="75">
        <f>SUM(O91,P91,Q91,R91)</f>
        <v>6.4042879999999996E-2</v>
      </c>
      <c r="O91" s="75">
        <f>J91-E91</f>
        <v>0</v>
      </c>
      <c r="P91" s="75">
        <f>K91-F91</f>
        <v>0</v>
      </c>
      <c r="Q91" s="75">
        <f>L91-G91</f>
        <v>0</v>
      </c>
      <c r="R91" s="75">
        <f>M91-H91</f>
        <v>6.4042879999999996E-2</v>
      </c>
      <c r="S91" s="75">
        <f>SUM(T91,U91,V91,W91)</f>
        <v>7.2048239999999986E-2</v>
      </c>
      <c r="T91" s="75">
        <v>0</v>
      </c>
      <c r="U91" s="75">
        <v>0</v>
      </c>
      <c r="V91" s="75">
        <v>0</v>
      </c>
      <c r="W91" s="75">
        <v>7.2048239999999986E-2</v>
      </c>
    </row>
    <row r="92" spans="1:23" ht="47.25" x14ac:dyDescent="0.25">
      <c r="A92" s="77" t="s">
        <v>579</v>
      </c>
      <c r="B92" s="76" t="s">
        <v>242</v>
      </c>
      <c r="C92" s="76" t="s">
        <v>369</v>
      </c>
      <c r="D92" s="75">
        <f>SUM(E92,F92,G92,H92)</f>
        <v>0</v>
      </c>
      <c r="E92" s="75">
        <v>0</v>
      </c>
      <c r="F92" s="75">
        <v>0</v>
      </c>
      <c r="G92" s="75">
        <v>0</v>
      </c>
      <c r="H92" s="75">
        <v>0</v>
      </c>
      <c r="I92" s="75">
        <f>SUM(J92,K92,L92,M92)</f>
        <v>5.6062000000000001E-2</v>
      </c>
      <c r="J92" s="75">
        <v>5.6062000000000001E-2</v>
      </c>
      <c r="K92" s="75">
        <v>0</v>
      </c>
      <c r="L92" s="75">
        <v>0</v>
      </c>
      <c r="M92" s="75">
        <v>0</v>
      </c>
      <c r="N92" s="75">
        <f>SUM(O92,P92,Q92,R92)</f>
        <v>5.6062000000000001E-2</v>
      </c>
      <c r="O92" s="75">
        <f>J92-E92</f>
        <v>5.6062000000000001E-2</v>
      </c>
      <c r="P92" s="75">
        <f>K92-F92</f>
        <v>0</v>
      </c>
      <c r="Q92" s="75">
        <f>L92-G92</f>
        <v>0</v>
      </c>
      <c r="R92" s="75">
        <f>M92-H92</f>
        <v>0</v>
      </c>
      <c r="S92" s="75">
        <f>SUM(T92,U92,V92,W92)</f>
        <v>5.6062000000000001E-2</v>
      </c>
      <c r="T92" s="75">
        <v>5.6062000000000001E-2</v>
      </c>
      <c r="U92" s="75">
        <v>0</v>
      </c>
      <c r="V92" s="75">
        <v>0</v>
      </c>
      <c r="W92" s="75">
        <v>0</v>
      </c>
    </row>
    <row r="93" spans="1:23" ht="47.25" x14ac:dyDescent="0.25">
      <c r="A93" s="77" t="s">
        <v>580</v>
      </c>
      <c r="B93" s="76" t="s">
        <v>243</v>
      </c>
      <c r="C93" s="76" t="s">
        <v>370</v>
      </c>
      <c r="D93" s="75">
        <f>SUM(E93,F93,G93,H93)</f>
        <v>0</v>
      </c>
      <c r="E93" s="75">
        <v>0</v>
      </c>
      <c r="F93" s="75">
        <v>0</v>
      </c>
      <c r="G93" s="75">
        <v>0</v>
      </c>
      <c r="H93" s="75">
        <v>0</v>
      </c>
      <c r="I93" s="75">
        <f>SUM(J93,K93,L93,M93)</f>
        <v>7.0000000000000001E-3</v>
      </c>
      <c r="J93" s="75">
        <v>0</v>
      </c>
      <c r="K93" s="75">
        <v>0</v>
      </c>
      <c r="L93" s="75">
        <v>0</v>
      </c>
      <c r="M93" s="75">
        <v>7.0000000000000001E-3</v>
      </c>
      <c r="N93" s="75">
        <f>SUM(O93,P93,Q93,R93)</f>
        <v>7.0000000000000001E-3</v>
      </c>
      <c r="O93" s="75">
        <f>J93-E93</f>
        <v>0</v>
      </c>
      <c r="P93" s="75">
        <f>K93-F93</f>
        <v>0</v>
      </c>
      <c r="Q93" s="75">
        <f>L93-G93</f>
        <v>0</v>
      </c>
      <c r="R93" s="75">
        <f>M93-H93</f>
        <v>7.0000000000000001E-3</v>
      </c>
      <c r="S93" s="75">
        <f>SUM(T93,U93,V93,W93)</f>
        <v>7.0000000000000001E-3</v>
      </c>
      <c r="T93" s="75">
        <v>0</v>
      </c>
      <c r="U93" s="75">
        <v>0</v>
      </c>
      <c r="V93" s="75">
        <v>0</v>
      </c>
      <c r="W93" s="75">
        <v>7.0000000000000001E-3</v>
      </c>
    </row>
    <row r="94" spans="1:23" ht="63" x14ac:dyDescent="0.25">
      <c r="A94" s="77" t="s">
        <v>581</v>
      </c>
      <c r="B94" s="76" t="s">
        <v>776</v>
      </c>
      <c r="C94" s="76" t="s">
        <v>775</v>
      </c>
      <c r="D94" s="75">
        <f>SUM(E94,F94,G94,H94)</f>
        <v>0</v>
      </c>
      <c r="E94" s="75">
        <v>0</v>
      </c>
      <c r="F94" s="75">
        <v>0</v>
      </c>
      <c r="G94" s="75">
        <v>0</v>
      </c>
      <c r="H94" s="75">
        <v>0</v>
      </c>
      <c r="I94" s="75">
        <f>SUM(J94,K94,L94,M94)</f>
        <v>0</v>
      </c>
      <c r="J94" s="75">
        <v>0</v>
      </c>
      <c r="K94" s="75">
        <v>0</v>
      </c>
      <c r="L94" s="75">
        <v>0</v>
      </c>
      <c r="M94" s="75">
        <v>0</v>
      </c>
      <c r="N94" s="75">
        <f>SUM(O94,P94,Q94,R94)</f>
        <v>0</v>
      </c>
      <c r="O94" s="75">
        <f>J94-E94</f>
        <v>0</v>
      </c>
      <c r="P94" s="75">
        <f>K94-F94</f>
        <v>0</v>
      </c>
      <c r="Q94" s="75">
        <f>L94-G94</f>
        <v>0</v>
      </c>
      <c r="R94" s="75">
        <f>M94-H94</f>
        <v>0</v>
      </c>
      <c r="S94" s="75">
        <f>SUM(T94,U94,V94,W94)</f>
        <v>0</v>
      </c>
      <c r="T94" s="75">
        <v>0</v>
      </c>
      <c r="U94" s="75">
        <v>0</v>
      </c>
      <c r="V94" s="75">
        <v>0</v>
      </c>
      <c r="W94" s="75">
        <v>0</v>
      </c>
    </row>
    <row r="95" spans="1:23" ht="63" x14ac:dyDescent="0.25">
      <c r="A95" s="77" t="s">
        <v>582</v>
      </c>
      <c r="B95" s="76" t="s">
        <v>774</v>
      </c>
      <c r="C95" s="76" t="s">
        <v>773</v>
      </c>
      <c r="D95" s="75">
        <f>SUM(E95,F95,G95,H95)</f>
        <v>0</v>
      </c>
      <c r="E95" s="75">
        <v>0</v>
      </c>
      <c r="F95" s="75">
        <v>0</v>
      </c>
      <c r="G95" s="75">
        <v>0</v>
      </c>
      <c r="H95" s="75">
        <v>0</v>
      </c>
      <c r="I95" s="75">
        <f>SUM(J95,K95,L95,M95)</f>
        <v>0</v>
      </c>
      <c r="J95" s="75">
        <v>0</v>
      </c>
      <c r="K95" s="75">
        <v>0</v>
      </c>
      <c r="L95" s="75">
        <v>0</v>
      </c>
      <c r="M95" s="75">
        <v>0</v>
      </c>
      <c r="N95" s="75">
        <f>SUM(O95,P95,Q95,R95)</f>
        <v>0</v>
      </c>
      <c r="O95" s="75">
        <f>J95-E95</f>
        <v>0</v>
      </c>
      <c r="P95" s="75">
        <f>K95-F95</f>
        <v>0</v>
      </c>
      <c r="Q95" s="75">
        <f>L95-G95</f>
        <v>0</v>
      </c>
      <c r="R95" s="75">
        <f>M95-H95</f>
        <v>0</v>
      </c>
      <c r="S95" s="75">
        <f>SUM(T95,U95,V95,W95)</f>
        <v>0</v>
      </c>
      <c r="T95" s="75">
        <v>0</v>
      </c>
      <c r="U95" s="75">
        <v>0</v>
      </c>
      <c r="V95" s="75">
        <v>0</v>
      </c>
      <c r="W95" s="75">
        <v>0</v>
      </c>
    </row>
    <row r="96" spans="1:23" ht="47.25" x14ac:dyDescent="0.25">
      <c r="A96" s="77" t="s">
        <v>583</v>
      </c>
      <c r="B96" s="76" t="s">
        <v>244</v>
      </c>
      <c r="C96" s="76" t="s">
        <v>444</v>
      </c>
      <c r="D96" s="75">
        <f>SUM(E96,F96,G96,H96)</f>
        <v>0</v>
      </c>
      <c r="E96" s="75">
        <v>0</v>
      </c>
      <c r="F96" s="75">
        <v>0</v>
      </c>
      <c r="G96" s="75">
        <v>0</v>
      </c>
      <c r="H96" s="75">
        <v>0</v>
      </c>
      <c r="I96" s="75">
        <f>SUM(J96,K96,L96,M96)</f>
        <v>1.2123E-2</v>
      </c>
      <c r="J96" s="75">
        <v>0</v>
      </c>
      <c r="K96" s="75">
        <v>0</v>
      </c>
      <c r="L96" s="75">
        <v>0</v>
      </c>
      <c r="M96" s="75">
        <v>1.2123E-2</v>
      </c>
      <c r="N96" s="75">
        <f>SUM(O96,P96,Q96,R96)</f>
        <v>1.2123E-2</v>
      </c>
      <c r="O96" s="75">
        <f>J96-E96</f>
        <v>0</v>
      </c>
      <c r="P96" s="75">
        <f>K96-F96</f>
        <v>0</v>
      </c>
      <c r="Q96" s="75">
        <f>L96-G96</f>
        <v>0</v>
      </c>
      <c r="R96" s="75">
        <f>M96-H96</f>
        <v>1.2123E-2</v>
      </c>
      <c r="S96" s="75">
        <f>SUM(T96,U96,V96,W96)</f>
        <v>1.2123E-2</v>
      </c>
      <c r="T96" s="75">
        <v>0</v>
      </c>
      <c r="U96" s="75">
        <v>0</v>
      </c>
      <c r="V96" s="75">
        <v>0</v>
      </c>
      <c r="W96" s="75">
        <v>1.2123E-2</v>
      </c>
    </row>
    <row r="97" spans="1:23" ht="47.25" x14ac:dyDescent="0.25">
      <c r="A97" s="77" t="s">
        <v>593</v>
      </c>
      <c r="B97" s="76" t="s">
        <v>245</v>
      </c>
      <c r="C97" s="76" t="s">
        <v>445</v>
      </c>
      <c r="D97" s="75">
        <f>SUM(E97,F97,G97,H97)</f>
        <v>0</v>
      </c>
      <c r="E97" s="75">
        <v>0</v>
      </c>
      <c r="F97" s="75">
        <v>0</v>
      </c>
      <c r="G97" s="75">
        <v>0</v>
      </c>
      <c r="H97" s="75">
        <v>0</v>
      </c>
      <c r="I97" s="75">
        <f>SUM(J97,K97,L97,M97)</f>
        <v>6.0000000000000001E-3</v>
      </c>
      <c r="J97" s="75">
        <v>0</v>
      </c>
      <c r="K97" s="75">
        <v>0</v>
      </c>
      <c r="L97" s="75">
        <v>0</v>
      </c>
      <c r="M97" s="75">
        <v>6.0000000000000001E-3</v>
      </c>
      <c r="N97" s="75">
        <f>SUM(O97,P97,Q97,R97)</f>
        <v>6.0000000000000001E-3</v>
      </c>
      <c r="O97" s="75">
        <f>J97-E97</f>
        <v>0</v>
      </c>
      <c r="P97" s="75">
        <f>K97-F97</f>
        <v>0</v>
      </c>
      <c r="Q97" s="75">
        <f>L97-G97</f>
        <v>0</v>
      </c>
      <c r="R97" s="75">
        <f>M97-H97</f>
        <v>6.0000000000000001E-3</v>
      </c>
      <c r="S97" s="75">
        <f>SUM(T97,U97,V97,W97)</f>
        <v>6.0000000000000001E-3</v>
      </c>
      <c r="T97" s="75">
        <v>0</v>
      </c>
      <c r="U97" s="75">
        <v>0</v>
      </c>
      <c r="V97" s="75">
        <v>0</v>
      </c>
      <c r="W97" s="75">
        <v>6.0000000000000001E-3</v>
      </c>
    </row>
    <row r="98" spans="1:23" ht="47.25" x14ac:dyDescent="0.25">
      <c r="A98" s="77" t="s">
        <v>594</v>
      </c>
      <c r="B98" s="76" t="s">
        <v>246</v>
      </c>
      <c r="C98" s="76" t="s">
        <v>446</v>
      </c>
      <c r="D98" s="75">
        <f>SUM(E98,F98,G98,H98)</f>
        <v>0</v>
      </c>
      <c r="E98" s="75">
        <v>0</v>
      </c>
      <c r="F98" s="75">
        <v>0</v>
      </c>
      <c r="G98" s="75">
        <v>0</v>
      </c>
      <c r="H98" s="75">
        <v>0</v>
      </c>
      <c r="I98" s="75">
        <f>SUM(J98,K98,L98,M98)</f>
        <v>6.0000000000000001E-3</v>
      </c>
      <c r="J98" s="75">
        <v>0</v>
      </c>
      <c r="K98" s="75">
        <v>0</v>
      </c>
      <c r="L98" s="75">
        <v>0</v>
      </c>
      <c r="M98" s="75">
        <v>6.0000000000000001E-3</v>
      </c>
      <c r="N98" s="75">
        <f>SUM(O98,P98,Q98,R98)</f>
        <v>6.0000000000000001E-3</v>
      </c>
      <c r="O98" s="75">
        <f>J98-E98</f>
        <v>0</v>
      </c>
      <c r="P98" s="75">
        <f>K98-F98</f>
        <v>0</v>
      </c>
      <c r="Q98" s="75">
        <f>L98-G98</f>
        <v>0</v>
      </c>
      <c r="R98" s="75">
        <f>M98-H98</f>
        <v>6.0000000000000001E-3</v>
      </c>
      <c r="S98" s="75">
        <f>SUM(T98,U98,V98,W98)</f>
        <v>6.0000000000000001E-3</v>
      </c>
      <c r="T98" s="75">
        <v>0</v>
      </c>
      <c r="U98" s="75">
        <v>0</v>
      </c>
      <c r="V98" s="75">
        <v>0</v>
      </c>
      <c r="W98" s="75">
        <v>6.0000000000000001E-3</v>
      </c>
    </row>
    <row r="99" spans="1:23" ht="63" x14ac:dyDescent="0.25">
      <c r="A99" s="77" t="s">
        <v>595</v>
      </c>
      <c r="B99" s="76" t="s">
        <v>247</v>
      </c>
      <c r="C99" s="76" t="s">
        <v>447</v>
      </c>
      <c r="D99" s="75">
        <f>SUM(E99,F99,G99,H99)</f>
        <v>0</v>
      </c>
      <c r="E99" s="75">
        <v>0</v>
      </c>
      <c r="F99" s="75">
        <v>0</v>
      </c>
      <c r="G99" s="75">
        <v>0</v>
      </c>
      <c r="H99" s="75">
        <v>0</v>
      </c>
      <c r="I99" s="75">
        <f>SUM(J99,K99,L99,M99)</f>
        <v>0.03</v>
      </c>
      <c r="J99" s="75">
        <v>0</v>
      </c>
      <c r="K99" s="75">
        <v>0</v>
      </c>
      <c r="L99" s="75">
        <v>0</v>
      </c>
      <c r="M99" s="75">
        <v>0.03</v>
      </c>
      <c r="N99" s="75">
        <f>SUM(O99,P99,Q99,R99)</f>
        <v>0.03</v>
      </c>
      <c r="O99" s="75">
        <f>J99-E99</f>
        <v>0</v>
      </c>
      <c r="P99" s="75">
        <f>K99-F99</f>
        <v>0</v>
      </c>
      <c r="Q99" s="75">
        <f>L99-G99</f>
        <v>0</v>
      </c>
      <c r="R99" s="75">
        <f>M99-H99</f>
        <v>0.03</v>
      </c>
      <c r="S99" s="75">
        <f>SUM(T99,U99,V99,W99)</f>
        <v>0.03</v>
      </c>
      <c r="T99" s="75">
        <v>0</v>
      </c>
      <c r="U99" s="75">
        <v>0</v>
      </c>
      <c r="V99" s="75">
        <v>0</v>
      </c>
      <c r="W99" s="75">
        <v>0.03</v>
      </c>
    </row>
    <row r="100" spans="1:23" ht="63" x14ac:dyDescent="0.25">
      <c r="A100" s="77" t="s">
        <v>596</v>
      </c>
      <c r="B100" s="76" t="s">
        <v>248</v>
      </c>
      <c r="C100" s="76" t="s">
        <v>448</v>
      </c>
      <c r="D100" s="75">
        <f>SUM(E100,F100,G100,H100)</f>
        <v>0</v>
      </c>
      <c r="E100" s="75">
        <v>0</v>
      </c>
      <c r="F100" s="75">
        <v>0</v>
      </c>
      <c r="G100" s="75">
        <v>0</v>
      </c>
      <c r="H100" s="75">
        <v>0</v>
      </c>
      <c r="I100" s="75">
        <f>SUM(J100,K100,L100,M100)</f>
        <v>0.76048840600000001</v>
      </c>
      <c r="J100" s="75">
        <v>0</v>
      </c>
      <c r="K100" s="75">
        <v>0.76048840600000001</v>
      </c>
      <c r="L100" s="75">
        <v>0</v>
      </c>
      <c r="M100" s="75">
        <v>0</v>
      </c>
      <c r="N100" s="75">
        <f>SUM(O100,P100,Q100,R100)</f>
        <v>0.76048840600000001</v>
      </c>
      <c r="O100" s="75">
        <f>J100-E100</f>
        <v>0</v>
      </c>
      <c r="P100" s="75">
        <f>K100-F100</f>
        <v>0.76048840600000001</v>
      </c>
      <c r="Q100" s="75">
        <f>L100-G100</f>
        <v>0</v>
      </c>
      <c r="R100" s="75">
        <f>M100-H100</f>
        <v>0</v>
      </c>
      <c r="S100" s="75">
        <f>SUM(T100,U100,V100,W100)</f>
        <v>0.64448169999999994</v>
      </c>
      <c r="T100" s="75">
        <v>0</v>
      </c>
      <c r="U100" s="75">
        <v>0.64448169999999994</v>
      </c>
      <c r="V100" s="75">
        <v>0</v>
      </c>
      <c r="W100" s="75">
        <v>0</v>
      </c>
    </row>
    <row r="101" spans="1:23" ht="47.25" x14ac:dyDescent="0.25">
      <c r="A101" s="77" t="s">
        <v>597</v>
      </c>
      <c r="B101" s="76" t="s">
        <v>772</v>
      </c>
      <c r="C101" s="76" t="s">
        <v>771</v>
      </c>
      <c r="D101" s="75">
        <f>SUM(E101,F101,G101,H101)</f>
        <v>0</v>
      </c>
      <c r="E101" s="75">
        <v>0</v>
      </c>
      <c r="F101" s="75">
        <v>0</v>
      </c>
      <c r="G101" s="75">
        <v>0</v>
      </c>
      <c r="H101" s="75">
        <v>0</v>
      </c>
      <c r="I101" s="75">
        <f>SUM(J101,K101,L101,M101)</f>
        <v>0</v>
      </c>
      <c r="J101" s="75">
        <v>0</v>
      </c>
      <c r="K101" s="75">
        <v>0</v>
      </c>
      <c r="L101" s="75">
        <v>0</v>
      </c>
      <c r="M101" s="75">
        <v>0</v>
      </c>
      <c r="N101" s="75">
        <f>SUM(O101,P101,Q101,R101)</f>
        <v>0</v>
      </c>
      <c r="O101" s="75">
        <f>J101-E101</f>
        <v>0</v>
      </c>
      <c r="P101" s="75">
        <f>K101-F101</f>
        <v>0</v>
      </c>
      <c r="Q101" s="75">
        <f>L101-G101</f>
        <v>0</v>
      </c>
      <c r="R101" s="75">
        <f>M101-H101</f>
        <v>0</v>
      </c>
      <c r="S101" s="75">
        <f>SUM(T101,U101,V101,W101)</f>
        <v>0</v>
      </c>
      <c r="T101" s="75">
        <v>0</v>
      </c>
      <c r="U101" s="75">
        <v>0</v>
      </c>
      <c r="V101" s="75">
        <v>0</v>
      </c>
      <c r="W101" s="75">
        <v>0</v>
      </c>
    </row>
    <row r="102" spans="1:23" ht="110.25" x14ac:dyDescent="0.25">
      <c r="A102" s="77" t="s">
        <v>598</v>
      </c>
      <c r="B102" s="78" t="s">
        <v>770</v>
      </c>
      <c r="C102" s="76" t="s">
        <v>769</v>
      </c>
      <c r="D102" s="75">
        <f>SUM(E102,F102,G102,H102)</f>
        <v>0</v>
      </c>
      <c r="E102" s="75">
        <v>0</v>
      </c>
      <c r="F102" s="75">
        <v>0</v>
      </c>
      <c r="G102" s="75">
        <v>0</v>
      </c>
      <c r="H102" s="75">
        <v>0</v>
      </c>
      <c r="I102" s="75">
        <f>SUM(J102,K102,L102,M102)</f>
        <v>0.29604999999999998</v>
      </c>
      <c r="J102" s="75">
        <v>0.29604999999999998</v>
      </c>
      <c r="K102" s="75">
        <v>0</v>
      </c>
      <c r="L102" s="75">
        <v>0</v>
      </c>
      <c r="M102" s="75">
        <v>0</v>
      </c>
      <c r="N102" s="75">
        <f>SUM(O102,P102,Q102,R102)</f>
        <v>0.29604999999999998</v>
      </c>
      <c r="O102" s="75">
        <f>J102-E102</f>
        <v>0.29604999999999998</v>
      </c>
      <c r="P102" s="75">
        <f>K102-F102</f>
        <v>0</v>
      </c>
      <c r="Q102" s="75">
        <f>L102-G102</f>
        <v>0</v>
      </c>
      <c r="R102" s="75">
        <f>M102-H102</f>
        <v>0</v>
      </c>
      <c r="S102" s="75">
        <f>SUM(T102,U102,V102,W102)</f>
        <v>0</v>
      </c>
      <c r="T102" s="75">
        <v>0</v>
      </c>
      <c r="U102" s="75">
        <v>0</v>
      </c>
      <c r="V102" s="75">
        <v>0</v>
      </c>
      <c r="W102" s="75">
        <v>0</v>
      </c>
    </row>
    <row r="103" spans="1:23" ht="31.5" x14ac:dyDescent="0.25">
      <c r="A103" s="77" t="s">
        <v>599</v>
      </c>
      <c r="B103" s="76" t="s">
        <v>237</v>
      </c>
      <c r="C103" s="76" t="s">
        <v>449</v>
      </c>
      <c r="D103" s="75">
        <f>SUM(E103,F103,G103,H103)</f>
        <v>0</v>
      </c>
      <c r="E103" s="75">
        <v>0</v>
      </c>
      <c r="F103" s="75">
        <v>0</v>
      </c>
      <c r="G103" s="75">
        <v>0</v>
      </c>
      <c r="H103" s="75">
        <v>0</v>
      </c>
      <c r="I103" s="75">
        <f>SUM(J103,K103,L103,M103)</f>
        <v>24.541269126</v>
      </c>
      <c r="J103" s="75">
        <v>0</v>
      </c>
      <c r="K103" s="75">
        <v>0</v>
      </c>
      <c r="L103" s="75">
        <v>24.541269126</v>
      </c>
      <c r="M103" s="75">
        <v>0</v>
      </c>
      <c r="N103" s="75">
        <f>SUM(O103,P103,Q103,R103)</f>
        <v>24.541269126</v>
      </c>
      <c r="O103" s="75">
        <f>J103-E103</f>
        <v>0</v>
      </c>
      <c r="P103" s="75">
        <f>K103-F103</f>
        <v>0</v>
      </c>
      <c r="Q103" s="75">
        <f>L103-G103</f>
        <v>24.541269126</v>
      </c>
      <c r="R103" s="75">
        <f>M103-H103</f>
        <v>0</v>
      </c>
      <c r="S103" s="75">
        <f>SUM(T103,U103,V103,W103)</f>
        <v>20.797685699999999</v>
      </c>
      <c r="T103" s="75">
        <v>0</v>
      </c>
      <c r="U103" s="75">
        <v>0</v>
      </c>
      <c r="V103" s="75">
        <v>20.797685699999999</v>
      </c>
      <c r="W103" s="75">
        <v>0</v>
      </c>
    </row>
    <row r="104" spans="1:23" ht="31.5" x14ac:dyDescent="0.25">
      <c r="A104" s="77" t="s">
        <v>600</v>
      </c>
      <c r="B104" s="76" t="s">
        <v>7</v>
      </c>
      <c r="C104" s="76" t="s">
        <v>439</v>
      </c>
      <c r="D104" s="75">
        <f>SUM(E104,F104,G104,H104)</f>
        <v>12.081917999999998</v>
      </c>
      <c r="E104" s="75">
        <v>0</v>
      </c>
      <c r="F104" s="75">
        <v>3</v>
      </c>
      <c r="G104" s="75">
        <v>9.0819179999999982</v>
      </c>
      <c r="H104" s="75">
        <v>0</v>
      </c>
      <c r="I104" s="75">
        <f>SUM(J104,K104,L104,M104)</f>
        <v>2.3849999999999998</v>
      </c>
      <c r="J104" s="75">
        <v>0</v>
      </c>
      <c r="K104" s="75">
        <v>2.3849999999999998</v>
      </c>
      <c r="L104" s="75">
        <v>0</v>
      </c>
      <c r="M104" s="75">
        <v>0</v>
      </c>
      <c r="N104" s="75">
        <f>SUM(O104,P104,Q104,R104)</f>
        <v>-9.6969179999999984</v>
      </c>
      <c r="O104" s="75">
        <f>J104-E104</f>
        <v>0</v>
      </c>
      <c r="P104" s="75">
        <f>K104-F104</f>
        <v>-0.61500000000000021</v>
      </c>
      <c r="Q104" s="75">
        <f>L104-G104</f>
        <v>-9.0819179999999982</v>
      </c>
      <c r="R104" s="75">
        <f>M104-H104</f>
        <v>0</v>
      </c>
      <c r="S104" s="75">
        <f>SUM(T104,U104,V104,W104)</f>
        <v>5.4229940000000001</v>
      </c>
      <c r="T104" s="75">
        <v>0</v>
      </c>
      <c r="U104" s="75">
        <v>5.3509880000000001</v>
      </c>
      <c r="V104" s="75">
        <v>0</v>
      </c>
      <c r="W104" s="75">
        <v>7.2006000000000001E-2</v>
      </c>
    </row>
    <row r="105" spans="1:23" ht="15.75" x14ac:dyDescent="0.25">
      <c r="A105" s="77">
        <v>0</v>
      </c>
      <c r="B105" s="76" t="s">
        <v>768</v>
      </c>
      <c r="C105" s="76">
        <v>0</v>
      </c>
      <c r="D105" s="75">
        <f>SUM(E105,F105,G105,H105)</f>
        <v>0</v>
      </c>
      <c r="E105" s="75">
        <v>0</v>
      </c>
      <c r="F105" s="75">
        <v>0</v>
      </c>
      <c r="G105" s="75">
        <v>0</v>
      </c>
      <c r="H105" s="75">
        <v>0</v>
      </c>
      <c r="I105" s="75">
        <f>SUM(J105,K105,L105,M105)</f>
        <v>0</v>
      </c>
      <c r="J105" s="75">
        <v>0</v>
      </c>
      <c r="K105" s="75">
        <v>0</v>
      </c>
      <c r="L105" s="75">
        <v>0</v>
      </c>
      <c r="M105" s="75">
        <v>0</v>
      </c>
      <c r="N105" s="75">
        <f>SUM(O105,P105,Q105,R105)</f>
        <v>0</v>
      </c>
      <c r="O105" s="75">
        <f>J105-E105</f>
        <v>0</v>
      </c>
      <c r="P105" s="75">
        <f>K105-F105</f>
        <v>0</v>
      </c>
      <c r="Q105" s="75">
        <f>L105-G105</f>
        <v>0</v>
      </c>
      <c r="R105" s="75">
        <f>M105-H105</f>
        <v>0</v>
      </c>
      <c r="S105" s="75">
        <f>SUM(T105,U105,V105,W105)</f>
        <v>0</v>
      </c>
      <c r="T105" s="75">
        <v>0</v>
      </c>
      <c r="U105" s="75">
        <v>0</v>
      </c>
      <c r="V105" s="75">
        <v>0</v>
      </c>
      <c r="W105" s="75">
        <v>0</v>
      </c>
    </row>
    <row r="106" spans="1:23" ht="15.75" x14ac:dyDescent="0.25">
      <c r="A106" s="77" t="s">
        <v>767</v>
      </c>
      <c r="B106" s="76" t="s">
        <v>120</v>
      </c>
      <c r="C106" s="76" t="s">
        <v>388</v>
      </c>
      <c r="D106" s="75">
        <f>SUM(E106,F106,G106,H106)</f>
        <v>9.0819179999999982</v>
      </c>
      <c r="E106" s="75">
        <v>0</v>
      </c>
      <c r="F106" s="75">
        <v>0</v>
      </c>
      <c r="G106" s="75">
        <v>9.0819179999999982</v>
      </c>
      <c r="H106" s="75">
        <v>0</v>
      </c>
      <c r="I106" s="75">
        <f>SUM(J106,K106,L106,M106)</f>
        <v>2.3849999999999998</v>
      </c>
      <c r="J106" s="75">
        <v>0</v>
      </c>
      <c r="K106" s="75">
        <v>2.3849999999999998</v>
      </c>
      <c r="L106" s="75">
        <v>0</v>
      </c>
      <c r="M106" s="75">
        <v>0</v>
      </c>
      <c r="N106" s="75">
        <f>SUM(O106,P106,Q106,R106)</f>
        <v>-6.6969179999999984</v>
      </c>
      <c r="O106" s="75">
        <f>J106-E106</f>
        <v>0</v>
      </c>
      <c r="P106" s="75">
        <f>K106-F106</f>
        <v>2.3849999999999998</v>
      </c>
      <c r="Q106" s="75">
        <f>L106-G106</f>
        <v>-9.0819179999999982</v>
      </c>
      <c r="R106" s="75">
        <f>M106-H106</f>
        <v>0</v>
      </c>
      <c r="S106" s="75">
        <f>SUM(T106,U106,V106,W106)</f>
        <v>0</v>
      </c>
      <c r="T106" s="75">
        <v>0</v>
      </c>
      <c r="U106" s="75">
        <v>0</v>
      </c>
      <c r="V106" s="75">
        <v>0</v>
      </c>
      <c r="W106" s="75">
        <v>0</v>
      </c>
    </row>
    <row r="107" spans="1:23" ht="15.75" x14ac:dyDescent="0.25">
      <c r="A107" s="77" t="s">
        <v>766</v>
      </c>
      <c r="B107" s="76" t="s">
        <v>121</v>
      </c>
      <c r="C107" s="76" t="s">
        <v>389</v>
      </c>
      <c r="D107" s="75">
        <f>SUM(E107,F107,G107,H107)</f>
        <v>3</v>
      </c>
      <c r="E107" s="75">
        <v>0</v>
      </c>
      <c r="F107" s="75">
        <v>3</v>
      </c>
      <c r="G107" s="75">
        <v>0</v>
      </c>
      <c r="H107" s="75">
        <v>0</v>
      </c>
      <c r="I107" s="75">
        <f>SUM(J107,K107,L107,M107)</f>
        <v>0</v>
      </c>
      <c r="J107" s="75">
        <v>0</v>
      </c>
      <c r="K107" s="75">
        <v>0</v>
      </c>
      <c r="L107" s="75">
        <v>0</v>
      </c>
      <c r="M107" s="75">
        <v>0</v>
      </c>
      <c r="N107" s="75">
        <f>SUM(O107,P107,Q107,R107)</f>
        <v>-3</v>
      </c>
      <c r="O107" s="75">
        <f>J107-E107</f>
        <v>0</v>
      </c>
      <c r="P107" s="75">
        <f>K107-F107</f>
        <v>-3</v>
      </c>
      <c r="Q107" s="75">
        <f>L107-G107</f>
        <v>0</v>
      </c>
      <c r="R107" s="75">
        <f>M107-H107</f>
        <v>0</v>
      </c>
      <c r="S107" s="75">
        <f>SUM(T107,U107,V107,W107)</f>
        <v>5.4229940000000001</v>
      </c>
      <c r="T107" s="75">
        <v>0</v>
      </c>
      <c r="U107" s="75">
        <v>5.3509880000000001</v>
      </c>
      <c r="V107" s="75">
        <v>0</v>
      </c>
      <c r="W107" s="75">
        <v>7.2006000000000001E-2</v>
      </c>
    </row>
    <row r="108" spans="1:23" ht="15.75" x14ac:dyDescent="0.25">
      <c r="A108" s="77" t="s">
        <v>765</v>
      </c>
      <c r="B108" s="76" t="s">
        <v>122</v>
      </c>
      <c r="C108" s="76" t="s">
        <v>390</v>
      </c>
      <c r="D108" s="75">
        <f>SUM(E108,F108,G108,H108)</f>
        <v>0</v>
      </c>
      <c r="E108" s="75">
        <v>0</v>
      </c>
      <c r="F108" s="75">
        <v>0</v>
      </c>
      <c r="G108" s="75">
        <v>0</v>
      </c>
      <c r="H108" s="75">
        <v>0</v>
      </c>
      <c r="I108" s="75">
        <f>SUM(J108,K108,L108,M108)</f>
        <v>0</v>
      </c>
      <c r="J108" s="75">
        <v>0</v>
      </c>
      <c r="K108" s="75">
        <v>0</v>
      </c>
      <c r="L108" s="75">
        <v>0</v>
      </c>
      <c r="M108" s="75">
        <v>0</v>
      </c>
      <c r="N108" s="75">
        <f>SUM(O108,P108,Q108,R108)</f>
        <v>0</v>
      </c>
      <c r="O108" s="75">
        <f>J108-E108</f>
        <v>0</v>
      </c>
      <c r="P108" s="75">
        <f>K108-F108</f>
        <v>0</v>
      </c>
      <c r="Q108" s="75">
        <f>L108-G108</f>
        <v>0</v>
      </c>
      <c r="R108" s="75">
        <f>M108-H108</f>
        <v>0</v>
      </c>
      <c r="S108" s="75">
        <f>SUM(T108,U108,V108,W108)</f>
        <v>0</v>
      </c>
      <c r="T108" s="75">
        <v>0</v>
      </c>
      <c r="U108" s="75">
        <v>0</v>
      </c>
      <c r="V108" s="75">
        <v>0</v>
      </c>
      <c r="W108" s="75">
        <v>0</v>
      </c>
    </row>
    <row r="109" spans="1:23" ht="15.75" x14ac:dyDescent="0.25">
      <c r="A109" s="77" t="s">
        <v>764</v>
      </c>
      <c r="B109" s="76" t="s">
        <v>123</v>
      </c>
      <c r="C109" s="76" t="s">
        <v>391</v>
      </c>
      <c r="D109" s="75">
        <f>SUM(E109,F109,G109,H109)</f>
        <v>0</v>
      </c>
      <c r="E109" s="75">
        <v>0</v>
      </c>
      <c r="F109" s="75">
        <v>0</v>
      </c>
      <c r="G109" s="75">
        <v>0</v>
      </c>
      <c r="H109" s="75">
        <v>0</v>
      </c>
      <c r="I109" s="75">
        <f>SUM(J109,K109,L109,M109)</f>
        <v>0</v>
      </c>
      <c r="J109" s="75">
        <v>0</v>
      </c>
      <c r="K109" s="75">
        <v>0</v>
      </c>
      <c r="L109" s="75">
        <v>0</v>
      </c>
      <c r="M109" s="75">
        <v>0</v>
      </c>
      <c r="N109" s="75">
        <f>SUM(O109,P109,Q109,R109)</f>
        <v>0</v>
      </c>
      <c r="O109" s="75">
        <f>J109-E109</f>
        <v>0</v>
      </c>
      <c r="P109" s="75">
        <f>K109-F109</f>
        <v>0</v>
      </c>
      <c r="Q109" s="75">
        <f>L109-G109</f>
        <v>0</v>
      </c>
      <c r="R109" s="75">
        <f>M109-H109</f>
        <v>0</v>
      </c>
      <c r="S109" s="75">
        <f>SUM(T109,U109,V109,W109)</f>
        <v>0</v>
      </c>
      <c r="T109" s="75">
        <v>0</v>
      </c>
      <c r="U109" s="75">
        <v>0</v>
      </c>
      <c r="V109" s="75">
        <v>0</v>
      </c>
      <c r="W109" s="75">
        <v>0</v>
      </c>
    </row>
    <row r="110" spans="1:23" ht="15.75" x14ac:dyDescent="0.25">
      <c r="A110" s="77" t="s">
        <v>763</v>
      </c>
      <c r="B110" s="76" t="s">
        <v>124</v>
      </c>
      <c r="C110" s="76" t="s">
        <v>762</v>
      </c>
      <c r="D110" s="75">
        <f>SUM(E110,F110,G110,H110)</f>
        <v>0</v>
      </c>
      <c r="E110" s="75">
        <v>0</v>
      </c>
      <c r="F110" s="75">
        <v>0</v>
      </c>
      <c r="G110" s="75">
        <v>0</v>
      </c>
      <c r="H110" s="75">
        <v>0</v>
      </c>
      <c r="I110" s="75">
        <f>SUM(J110,K110,L110,M110)</f>
        <v>0</v>
      </c>
      <c r="J110" s="75">
        <v>0</v>
      </c>
      <c r="K110" s="75">
        <v>0</v>
      </c>
      <c r="L110" s="75">
        <v>0</v>
      </c>
      <c r="M110" s="75">
        <v>0</v>
      </c>
      <c r="N110" s="75">
        <f>SUM(O110,P110,Q110,R110)</f>
        <v>0</v>
      </c>
      <c r="O110" s="75">
        <f>J110-E110</f>
        <v>0</v>
      </c>
      <c r="P110" s="75">
        <f>K110-F110</f>
        <v>0</v>
      </c>
      <c r="Q110" s="75">
        <f>L110-G110</f>
        <v>0</v>
      </c>
      <c r="R110" s="75">
        <f>M110-H110</f>
        <v>0</v>
      </c>
      <c r="S110" s="75">
        <f>SUM(T110,U110,V110,W110)</f>
        <v>0</v>
      </c>
      <c r="T110" s="75">
        <v>0</v>
      </c>
      <c r="U110" s="75">
        <v>0</v>
      </c>
      <c r="V110" s="75">
        <v>0</v>
      </c>
      <c r="W110" s="75">
        <v>0</v>
      </c>
    </row>
    <row r="111" spans="1:23" ht="15.75" x14ac:dyDescent="0.25">
      <c r="A111" s="77" t="s">
        <v>761</v>
      </c>
      <c r="B111" s="76" t="s">
        <v>125</v>
      </c>
      <c r="C111" s="76" t="s">
        <v>392</v>
      </c>
      <c r="D111" s="75">
        <f>SUM(E111,F111,G111,H111)</f>
        <v>0</v>
      </c>
      <c r="E111" s="75">
        <v>0</v>
      </c>
      <c r="F111" s="75">
        <v>0</v>
      </c>
      <c r="G111" s="75">
        <v>0</v>
      </c>
      <c r="H111" s="75">
        <v>0</v>
      </c>
      <c r="I111" s="75">
        <f>SUM(J111,K111,L111,M111)</f>
        <v>0</v>
      </c>
      <c r="J111" s="75">
        <v>0</v>
      </c>
      <c r="K111" s="75">
        <v>0</v>
      </c>
      <c r="L111" s="75">
        <v>0</v>
      </c>
      <c r="M111" s="75">
        <v>0</v>
      </c>
      <c r="N111" s="75">
        <f>SUM(O111,P111,Q111,R111)</f>
        <v>0</v>
      </c>
      <c r="O111" s="75">
        <f>J111-E111</f>
        <v>0</v>
      </c>
      <c r="P111" s="75">
        <f>K111-F111</f>
        <v>0</v>
      </c>
      <c r="Q111" s="75">
        <f>L111-G111</f>
        <v>0</v>
      </c>
      <c r="R111" s="75">
        <f>M111-H111</f>
        <v>0</v>
      </c>
      <c r="S111" s="75">
        <f>SUM(T111,U111,V111,W111)</f>
        <v>0</v>
      </c>
      <c r="T111" s="75">
        <v>0</v>
      </c>
      <c r="U111" s="75">
        <v>0</v>
      </c>
      <c r="V111" s="75">
        <v>0</v>
      </c>
      <c r="W111" s="75">
        <v>0</v>
      </c>
    </row>
    <row r="112" spans="1:23" ht="15.75" x14ac:dyDescent="0.25">
      <c r="A112" s="77" t="s">
        <v>760</v>
      </c>
      <c r="B112" s="76" t="s">
        <v>126</v>
      </c>
      <c r="C112" s="76" t="s">
        <v>393</v>
      </c>
      <c r="D112" s="75">
        <f>SUM(E112,F112,G112,H112)</f>
        <v>0</v>
      </c>
      <c r="E112" s="75">
        <v>0</v>
      </c>
      <c r="F112" s="75">
        <v>0</v>
      </c>
      <c r="G112" s="75">
        <v>0</v>
      </c>
      <c r="H112" s="75">
        <v>0</v>
      </c>
      <c r="I112" s="75">
        <f>SUM(J112,K112,L112,M112)</f>
        <v>0</v>
      </c>
      <c r="J112" s="75">
        <v>0</v>
      </c>
      <c r="K112" s="75">
        <v>0</v>
      </c>
      <c r="L112" s="75">
        <v>0</v>
      </c>
      <c r="M112" s="75">
        <v>0</v>
      </c>
      <c r="N112" s="75">
        <f>SUM(O112,P112,Q112,R112)</f>
        <v>0</v>
      </c>
      <c r="O112" s="75">
        <f>J112-E112</f>
        <v>0</v>
      </c>
      <c r="P112" s="75">
        <f>K112-F112</f>
        <v>0</v>
      </c>
      <c r="Q112" s="75">
        <f>L112-G112</f>
        <v>0</v>
      </c>
      <c r="R112" s="75">
        <f>M112-H112</f>
        <v>0</v>
      </c>
      <c r="S112" s="75">
        <f>SUM(T112,U112,V112,W112)</f>
        <v>0</v>
      </c>
      <c r="T112" s="75">
        <v>0</v>
      </c>
      <c r="U112" s="75">
        <v>0</v>
      </c>
      <c r="V112" s="75">
        <v>0</v>
      </c>
      <c r="W112" s="75">
        <v>0</v>
      </c>
    </row>
    <row r="113" spans="1:23" ht="15.75" x14ac:dyDescent="0.25">
      <c r="A113" s="77" t="s">
        <v>759</v>
      </c>
      <c r="B113" s="76" t="s">
        <v>127</v>
      </c>
      <c r="C113" s="76" t="s">
        <v>394</v>
      </c>
      <c r="D113" s="75">
        <f>SUM(E113,F113,G113,H113)</f>
        <v>0</v>
      </c>
      <c r="E113" s="75">
        <v>0</v>
      </c>
      <c r="F113" s="75">
        <v>0</v>
      </c>
      <c r="G113" s="75">
        <v>0</v>
      </c>
      <c r="H113" s="75">
        <v>0</v>
      </c>
      <c r="I113" s="75">
        <f>SUM(J113,K113,L113,M113)</f>
        <v>0</v>
      </c>
      <c r="J113" s="75">
        <v>0</v>
      </c>
      <c r="K113" s="75">
        <v>0</v>
      </c>
      <c r="L113" s="75">
        <v>0</v>
      </c>
      <c r="M113" s="75">
        <v>0</v>
      </c>
      <c r="N113" s="75">
        <f>SUM(O113,P113,Q113,R113)</f>
        <v>0</v>
      </c>
      <c r="O113" s="75">
        <f>J113-E113</f>
        <v>0</v>
      </c>
      <c r="P113" s="75">
        <f>K113-F113</f>
        <v>0</v>
      </c>
      <c r="Q113" s="75">
        <f>L113-G113</f>
        <v>0</v>
      </c>
      <c r="R113" s="75">
        <f>M113-H113</f>
        <v>0</v>
      </c>
      <c r="S113" s="75">
        <f>SUM(T113,U113,V113,W113)</f>
        <v>0</v>
      </c>
      <c r="T113" s="75">
        <v>0</v>
      </c>
      <c r="U113" s="75">
        <v>0</v>
      </c>
      <c r="V113" s="75">
        <v>0</v>
      </c>
      <c r="W113" s="75">
        <v>0</v>
      </c>
    </row>
    <row r="114" spans="1:23" ht="15.75" x14ac:dyDescent="0.25">
      <c r="A114" s="77" t="s">
        <v>758</v>
      </c>
      <c r="B114" s="76" t="s">
        <v>128</v>
      </c>
      <c r="C114" s="76" t="s">
        <v>395</v>
      </c>
      <c r="D114" s="75">
        <f>SUM(E114,F114,G114,H114)</f>
        <v>0</v>
      </c>
      <c r="E114" s="75">
        <v>0</v>
      </c>
      <c r="F114" s="75">
        <v>0</v>
      </c>
      <c r="G114" s="75">
        <v>0</v>
      </c>
      <c r="H114" s="75">
        <v>0</v>
      </c>
      <c r="I114" s="75">
        <f>SUM(J114,K114,L114,M114)</f>
        <v>0</v>
      </c>
      <c r="J114" s="75">
        <v>0</v>
      </c>
      <c r="K114" s="75">
        <v>0</v>
      </c>
      <c r="L114" s="75">
        <v>0</v>
      </c>
      <c r="M114" s="75">
        <v>0</v>
      </c>
      <c r="N114" s="75">
        <f>SUM(O114,P114,Q114,R114)</f>
        <v>0</v>
      </c>
      <c r="O114" s="75">
        <f>J114-E114</f>
        <v>0</v>
      </c>
      <c r="P114" s="75">
        <f>K114-F114</f>
        <v>0</v>
      </c>
      <c r="Q114" s="75">
        <f>L114-G114</f>
        <v>0</v>
      </c>
      <c r="R114" s="75">
        <f>M114-H114</f>
        <v>0</v>
      </c>
      <c r="S114" s="75">
        <f>SUM(T114,U114,V114,W114)</f>
        <v>0</v>
      </c>
      <c r="T114" s="75">
        <v>0</v>
      </c>
      <c r="U114" s="75">
        <v>0</v>
      </c>
      <c r="V114" s="75">
        <v>0</v>
      </c>
      <c r="W114" s="75">
        <v>0</v>
      </c>
    </row>
    <row r="115" spans="1:23" ht="47.25" x14ac:dyDescent="0.25">
      <c r="A115" s="77" t="s">
        <v>601</v>
      </c>
      <c r="B115" s="76" t="s">
        <v>148</v>
      </c>
      <c r="C115" s="76" t="s">
        <v>398</v>
      </c>
      <c r="D115" s="75">
        <f>SUM(E115,F115,G115,H115)</f>
        <v>0</v>
      </c>
      <c r="E115" s="75">
        <v>0</v>
      </c>
      <c r="F115" s="75">
        <v>0</v>
      </c>
      <c r="G115" s="75">
        <v>0</v>
      </c>
      <c r="H115" s="75">
        <v>0</v>
      </c>
      <c r="I115" s="75">
        <f>SUM(J115,K115,L115,M115)</f>
        <v>0</v>
      </c>
      <c r="J115" s="75">
        <v>0</v>
      </c>
      <c r="K115" s="75">
        <v>0</v>
      </c>
      <c r="L115" s="75">
        <v>0</v>
      </c>
      <c r="M115" s="75">
        <v>0</v>
      </c>
      <c r="N115" s="75">
        <f>SUM(O115,P115,Q115,R115)</f>
        <v>0</v>
      </c>
      <c r="O115" s="75">
        <f>J115-E115</f>
        <v>0</v>
      </c>
      <c r="P115" s="75">
        <f>K115-F115</f>
        <v>0</v>
      </c>
      <c r="Q115" s="75">
        <f>L115-G115</f>
        <v>0</v>
      </c>
      <c r="R115" s="75">
        <f>M115-H115</f>
        <v>0</v>
      </c>
      <c r="S115" s="75">
        <f>SUM(T115,U115,V115,W115)</f>
        <v>0</v>
      </c>
      <c r="T115" s="75">
        <v>0</v>
      </c>
      <c r="U115" s="75">
        <v>0</v>
      </c>
      <c r="V115" s="75">
        <v>0</v>
      </c>
      <c r="W115" s="75">
        <v>0</v>
      </c>
    </row>
    <row r="116" spans="1:23" ht="47.25" x14ac:dyDescent="0.25">
      <c r="A116" s="77" t="s">
        <v>602</v>
      </c>
      <c r="B116" s="76" t="s">
        <v>249</v>
      </c>
      <c r="C116" s="76" t="s">
        <v>399</v>
      </c>
      <c r="D116" s="75">
        <f>SUM(E116,F116,G116,H116)</f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f>SUM(J116,K116,L116,M116)</f>
        <v>0</v>
      </c>
      <c r="J116" s="75">
        <v>0</v>
      </c>
      <c r="K116" s="75">
        <v>0</v>
      </c>
      <c r="L116" s="75">
        <v>0</v>
      </c>
      <c r="M116" s="75">
        <v>0</v>
      </c>
      <c r="N116" s="75">
        <f>SUM(O116,P116,Q116,R116)</f>
        <v>0</v>
      </c>
      <c r="O116" s="75">
        <f>J116-E116</f>
        <v>0</v>
      </c>
      <c r="P116" s="75">
        <f>K116-F116</f>
        <v>0</v>
      </c>
      <c r="Q116" s="75">
        <f>L116-G116</f>
        <v>0</v>
      </c>
      <c r="R116" s="75">
        <f>M116-H116</f>
        <v>0</v>
      </c>
      <c r="S116" s="75">
        <f>SUM(T116,U116,V116,W116)</f>
        <v>6.5500000000000003E-2</v>
      </c>
      <c r="T116" s="75">
        <v>6.5500000000000003E-2</v>
      </c>
      <c r="U116" s="75">
        <v>0</v>
      </c>
      <c r="V116" s="75">
        <v>0</v>
      </c>
      <c r="W116" s="75">
        <v>0</v>
      </c>
    </row>
    <row r="117" spans="1:23" ht="78.75" x14ac:dyDescent="0.25">
      <c r="A117" s="77" t="s">
        <v>603</v>
      </c>
      <c r="B117" s="76" t="s">
        <v>156</v>
      </c>
      <c r="C117" s="76" t="s">
        <v>401</v>
      </c>
      <c r="D117" s="75">
        <f>SUM(E117,F117,G117,H117)</f>
        <v>0</v>
      </c>
      <c r="E117" s="75">
        <v>0</v>
      </c>
      <c r="F117" s="75">
        <v>0</v>
      </c>
      <c r="G117" s="75">
        <v>0</v>
      </c>
      <c r="H117" s="75">
        <v>0</v>
      </c>
      <c r="I117" s="75">
        <f>SUM(J117,K117,L117,M117)</f>
        <v>0</v>
      </c>
      <c r="J117" s="75">
        <v>0</v>
      </c>
      <c r="K117" s="75">
        <v>0</v>
      </c>
      <c r="L117" s="75">
        <v>0</v>
      </c>
      <c r="M117" s="75">
        <v>0</v>
      </c>
      <c r="N117" s="75">
        <f>SUM(O117,P117,Q117,R117)</f>
        <v>0</v>
      </c>
      <c r="O117" s="75">
        <f>J117-E117</f>
        <v>0</v>
      </c>
      <c r="P117" s="75">
        <f>K117-F117</f>
        <v>0</v>
      </c>
      <c r="Q117" s="75">
        <f>L117-G117</f>
        <v>0</v>
      </c>
      <c r="R117" s="75">
        <f>M117-H117</f>
        <v>0</v>
      </c>
      <c r="S117" s="75">
        <f>SUM(T117,U117,V117,W117)</f>
        <v>0</v>
      </c>
      <c r="T117" s="75">
        <v>0</v>
      </c>
      <c r="U117" s="75">
        <v>0</v>
      </c>
      <c r="V117" s="75">
        <v>0</v>
      </c>
      <c r="W117" s="75">
        <v>0</v>
      </c>
    </row>
    <row r="118" spans="1:23" ht="78.75" x14ac:dyDescent="0.25">
      <c r="A118" s="77" t="s">
        <v>604</v>
      </c>
      <c r="B118" s="76" t="s">
        <v>157</v>
      </c>
      <c r="C118" s="76" t="s">
        <v>402</v>
      </c>
      <c r="D118" s="75">
        <f>SUM(E118,F118,G118,H118)</f>
        <v>0</v>
      </c>
      <c r="E118" s="75">
        <v>0</v>
      </c>
      <c r="F118" s="75">
        <v>0</v>
      </c>
      <c r="G118" s="75">
        <v>0</v>
      </c>
      <c r="H118" s="75">
        <v>0</v>
      </c>
      <c r="I118" s="75">
        <f>SUM(J118,K118,L118,M118)</f>
        <v>0</v>
      </c>
      <c r="J118" s="75">
        <v>0</v>
      </c>
      <c r="K118" s="75">
        <v>0</v>
      </c>
      <c r="L118" s="75">
        <v>0</v>
      </c>
      <c r="M118" s="75">
        <v>0</v>
      </c>
      <c r="N118" s="75">
        <f>SUM(O118,P118,Q118,R118)</f>
        <v>0</v>
      </c>
      <c r="O118" s="75">
        <f>J118-E118</f>
        <v>0</v>
      </c>
      <c r="P118" s="75">
        <f>K118-F118</f>
        <v>0</v>
      </c>
      <c r="Q118" s="75">
        <f>L118-G118</f>
        <v>0</v>
      </c>
      <c r="R118" s="75">
        <f>M118-H118</f>
        <v>0</v>
      </c>
      <c r="S118" s="75">
        <f>SUM(T118,U118,V118,W118)</f>
        <v>0</v>
      </c>
      <c r="T118" s="75">
        <v>0</v>
      </c>
      <c r="U118" s="75">
        <v>0</v>
      </c>
      <c r="V118" s="75">
        <v>0</v>
      </c>
      <c r="W118" s="75">
        <v>0</v>
      </c>
    </row>
    <row r="119" spans="1:23" ht="78.75" x14ac:dyDescent="0.25">
      <c r="A119" s="77" t="s">
        <v>605</v>
      </c>
      <c r="B119" s="76" t="s">
        <v>158</v>
      </c>
      <c r="C119" s="76" t="s">
        <v>403</v>
      </c>
      <c r="D119" s="75">
        <f>SUM(E119,F119,G119,H119)</f>
        <v>0</v>
      </c>
      <c r="E119" s="75">
        <v>0</v>
      </c>
      <c r="F119" s="75">
        <v>0</v>
      </c>
      <c r="G119" s="75">
        <v>0</v>
      </c>
      <c r="H119" s="75">
        <v>0</v>
      </c>
      <c r="I119" s="75">
        <f>SUM(J119,K119,L119,M119)</f>
        <v>0</v>
      </c>
      <c r="J119" s="75">
        <v>0</v>
      </c>
      <c r="K119" s="75">
        <v>0</v>
      </c>
      <c r="L119" s="75">
        <v>0</v>
      </c>
      <c r="M119" s="75">
        <v>0</v>
      </c>
      <c r="N119" s="75">
        <f>SUM(O119,P119,Q119,R119)</f>
        <v>0</v>
      </c>
      <c r="O119" s="75">
        <f>J119-E119</f>
        <v>0</v>
      </c>
      <c r="P119" s="75">
        <f>K119-F119</f>
        <v>0</v>
      </c>
      <c r="Q119" s="75">
        <f>L119-G119</f>
        <v>0</v>
      </c>
      <c r="R119" s="75">
        <f>M119-H119</f>
        <v>0</v>
      </c>
      <c r="S119" s="75">
        <f>SUM(T119,U119,V119,W119)</f>
        <v>0</v>
      </c>
      <c r="T119" s="75">
        <v>0</v>
      </c>
      <c r="U119" s="75">
        <v>0</v>
      </c>
      <c r="V119" s="75">
        <v>0</v>
      </c>
      <c r="W119" s="75">
        <v>0</v>
      </c>
    </row>
    <row r="120" spans="1:23" ht="78.75" x14ac:dyDescent="0.25">
      <c r="A120" s="77" t="s">
        <v>606</v>
      </c>
      <c r="B120" s="76" t="s">
        <v>159</v>
      </c>
      <c r="C120" s="76" t="s">
        <v>404</v>
      </c>
      <c r="D120" s="75">
        <f>SUM(E120,F120,G120,H120)</f>
        <v>0</v>
      </c>
      <c r="E120" s="75">
        <v>0</v>
      </c>
      <c r="F120" s="75">
        <v>0</v>
      </c>
      <c r="G120" s="75">
        <v>0</v>
      </c>
      <c r="H120" s="75">
        <v>0</v>
      </c>
      <c r="I120" s="75">
        <f>SUM(J120,K120,L120,M120)</f>
        <v>0</v>
      </c>
      <c r="J120" s="75">
        <v>0</v>
      </c>
      <c r="K120" s="75">
        <v>0</v>
      </c>
      <c r="L120" s="75">
        <v>0</v>
      </c>
      <c r="M120" s="75">
        <v>0</v>
      </c>
      <c r="N120" s="75">
        <f>SUM(O120,P120,Q120,R120)</f>
        <v>0</v>
      </c>
      <c r="O120" s="75">
        <f>J120-E120</f>
        <v>0</v>
      </c>
      <c r="P120" s="75">
        <f>K120-F120</f>
        <v>0</v>
      </c>
      <c r="Q120" s="75">
        <f>L120-G120</f>
        <v>0</v>
      </c>
      <c r="R120" s="75">
        <f>M120-H120</f>
        <v>0</v>
      </c>
      <c r="S120" s="75">
        <f>SUM(T120,U120,V120,W120)</f>
        <v>0</v>
      </c>
      <c r="T120" s="75">
        <v>0</v>
      </c>
      <c r="U120" s="75">
        <v>0</v>
      </c>
      <c r="V120" s="75">
        <v>0</v>
      </c>
      <c r="W120" s="75">
        <v>0</v>
      </c>
    </row>
    <row r="121" spans="1:23" ht="63" x14ac:dyDescent="0.25">
      <c r="A121" s="77" t="s">
        <v>607</v>
      </c>
      <c r="B121" s="76" t="s">
        <v>164</v>
      </c>
      <c r="C121" s="76" t="s">
        <v>405</v>
      </c>
      <c r="D121" s="75">
        <f>SUM(E121,F121,G121,H121)</f>
        <v>0</v>
      </c>
      <c r="E121" s="75">
        <v>0</v>
      </c>
      <c r="F121" s="75">
        <v>0</v>
      </c>
      <c r="G121" s="75">
        <v>0</v>
      </c>
      <c r="H121" s="75">
        <v>0</v>
      </c>
      <c r="I121" s="75">
        <f>SUM(J121,K121,L121,M121)</f>
        <v>0</v>
      </c>
      <c r="J121" s="75">
        <v>0</v>
      </c>
      <c r="K121" s="75">
        <v>0</v>
      </c>
      <c r="L121" s="75">
        <v>0</v>
      </c>
      <c r="M121" s="75">
        <v>0</v>
      </c>
      <c r="N121" s="75">
        <f>SUM(O121,P121,Q121,R121)</f>
        <v>0</v>
      </c>
      <c r="O121" s="75">
        <f>J121-E121</f>
        <v>0</v>
      </c>
      <c r="P121" s="75">
        <f>K121-F121</f>
        <v>0</v>
      </c>
      <c r="Q121" s="75">
        <f>L121-G121</f>
        <v>0</v>
      </c>
      <c r="R121" s="75">
        <f>M121-H121</f>
        <v>0</v>
      </c>
      <c r="S121" s="75">
        <f>SUM(T121,U121,V121,W121)</f>
        <v>0</v>
      </c>
      <c r="T121" s="75">
        <v>0</v>
      </c>
      <c r="U121" s="75">
        <v>0</v>
      </c>
      <c r="V121" s="75">
        <v>0</v>
      </c>
      <c r="W121" s="75">
        <v>0</v>
      </c>
    </row>
    <row r="122" spans="1:23" ht="47.25" x14ac:dyDescent="0.25">
      <c r="A122" s="77" t="s">
        <v>608</v>
      </c>
      <c r="B122" s="76" t="s">
        <v>171</v>
      </c>
      <c r="C122" s="76" t="s">
        <v>406</v>
      </c>
      <c r="D122" s="75">
        <f>SUM(E122,F122,G122,H122)</f>
        <v>0</v>
      </c>
      <c r="E122" s="75">
        <v>0</v>
      </c>
      <c r="F122" s="75">
        <v>0</v>
      </c>
      <c r="G122" s="75">
        <v>0</v>
      </c>
      <c r="H122" s="75">
        <v>0</v>
      </c>
      <c r="I122" s="75">
        <f>SUM(J122,K122,L122,M122)</f>
        <v>0</v>
      </c>
      <c r="J122" s="75">
        <v>0</v>
      </c>
      <c r="K122" s="75">
        <v>0</v>
      </c>
      <c r="L122" s="75">
        <v>0</v>
      </c>
      <c r="M122" s="75">
        <v>0</v>
      </c>
      <c r="N122" s="75">
        <f>SUM(O122,P122,Q122,R122)</f>
        <v>0</v>
      </c>
      <c r="O122" s="75">
        <f>J122-E122</f>
        <v>0</v>
      </c>
      <c r="P122" s="75">
        <f>K122-F122</f>
        <v>0</v>
      </c>
      <c r="Q122" s="75">
        <f>L122-G122</f>
        <v>0</v>
      </c>
      <c r="R122" s="75">
        <f>M122-H122</f>
        <v>0</v>
      </c>
      <c r="S122" s="75">
        <f>SUM(T122,U122,V122,W122)</f>
        <v>0</v>
      </c>
      <c r="T122" s="75">
        <v>0</v>
      </c>
      <c r="U122" s="75">
        <v>0</v>
      </c>
      <c r="V122" s="75">
        <v>0</v>
      </c>
      <c r="W122" s="75">
        <v>0</v>
      </c>
    </row>
    <row r="123" spans="1:23" ht="63" x14ac:dyDescent="0.25">
      <c r="A123" s="77" t="s">
        <v>609</v>
      </c>
      <c r="B123" s="76" t="s">
        <v>757</v>
      </c>
      <c r="C123" s="76" t="s">
        <v>407</v>
      </c>
      <c r="D123" s="75">
        <f>SUM(E123,F123,G123,H123)</f>
        <v>0</v>
      </c>
      <c r="E123" s="75">
        <v>0</v>
      </c>
      <c r="F123" s="75">
        <v>0</v>
      </c>
      <c r="G123" s="75">
        <v>0</v>
      </c>
      <c r="H123" s="75">
        <v>0</v>
      </c>
      <c r="I123" s="75">
        <f>SUM(J123,K123,L123,M123)</f>
        <v>0</v>
      </c>
      <c r="J123" s="75">
        <v>0</v>
      </c>
      <c r="K123" s="75">
        <v>0</v>
      </c>
      <c r="L123" s="75">
        <v>0</v>
      </c>
      <c r="M123" s="75">
        <v>0</v>
      </c>
      <c r="N123" s="75">
        <f>SUM(O123,P123,Q123,R123)</f>
        <v>0</v>
      </c>
      <c r="O123" s="75">
        <f>J123-E123</f>
        <v>0</v>
      </c>
      <c r="P123" s="75">
        <f>K123-F123</f>
        <v>0</v>
      </c>
      <c r="Q123" s="75">
        <f>L123-G123</f>
        <v>0</v>
      </c>
      <c r="R123" s="75">
        <f>M123-H123</f>
        <v>0</v>
      </c>
      <c r="S123" s="75">
        <f>SUM(T123,U123,V123,W123)</f>
        <v>0</v>
      </c>
      <c r="T123" s="75">
        <v>0</v>
      </c>
      <c r="U123" s="75">
        <v>0</v>
      </c>
      <c r="V123" s="75">
        <v>0</v>
      </c>
      <c r="W123" s="75">
        <v>0</v>
      </c>
    </row>
    <row r="124" spans="1:23" ht="63" x14ac:dyDescent="0.25">
      <c r="A124" s="77" t="s">
        <v>610</v>
      </c>
      <c r="B124" s="76" t="s">
        <v>207</v>
      </c>
      <c r="C124" s="76" t="s">
        <v>408</v>
      </c>
      <c r="D124" s="75">
        <f>SUM(E124,F124,G124,H124)</f>
        <v>0</v>
      </c>
      <c r="E124" s="75">
        <v>0</v>
      </c>
      <c r="F124" s="75">
        <v>0</v>
      </c>
      <c r="G124" s="75">
        <v>0</v>
      </c>
      <c r="H124" s="75">
        <v>0</v>
      </c>
      <c r="I124" s="75">
        <f>SUM(J124,K124,L124,M124)</f>
        <v>0</v>
      </c>
      <c r="J124" s="75">
        <v>0</v>
      </c>
      <c r="K124" s="75">
        <v>0</v>
      </c>
      <c r="L124" s="75">
        <v>0</v>
      </c>
      <c r="M124" s="75">
        <v>0</v>
      </c>
      <c r="N124" s="75">
        <f>SUM(O124,P124,Q124,R124)</f>
        <v>0</v>
      </c>
      <c r="O124" s="75">
        <f>J124-E124</f>
        <v>0</v>
      </c>
      <c r="P124" s="75">
        <f>K124-F124</f>
        <v>0</v>
      </c>
      <c r="Q124" s="75">
        <f>L124-G124</f>
        <v>0</v>
      </c>
      <c r="R124" s="75">
        <f>M124-H124</f>
        <v>0</v>
      </c>
      <c r="S124" s="75">
        <f>SUM(T124,U124,V124,W124)</f>
        <v>0</v>
      </c>
      <c r="T124" s="75">
        <v>0</v>
      </c>
      <c r="U124" s="75">
        <v>0</v>
      </c>
      <c r="V124" s="75">
        <v>0</v>
      </c>
      <c r="W124" s="75">
        <v>0</v>
      </c>
    </row>
    <row r="125" spans="1:23" ht="78.75" x14ac:dyDescent="0.25">
      <c r="A125" s="77" t="s">
        <v>611</v>
      </c>
      <c r="B125" s="76" t="s">
        <v>208</v>
      </c>
      <c r="C125" s="76" t="s">
        <v>409</v>
      </c>
      <c r="D125" s="75">
        <f>SUM(E125,F125,G125,H125)</f>
        <v>0</v>
      </c>
      <c r="E125" s="75">
        <v>0</v>
      </c>
      <c r="F125" s="75">
        <v>0</v>
      </c>
      <c r="G125" s="75">
        <v>0</v>
      </c>
      <c r="H125" s="75">
        <v>0</v>
      </c>
      <c r="I125" s="75">
        <f>SUM(J125,K125,L125,M125)</f>
        <v>0</v>
      </c>
      <c r="J125" s="75">
        <v>0</v>
      </c>
      <c r="K125" s="75">
        <v>0</v>
      </c>
      <c r="L125" s="75">
        <v>0</v>
      </c>
      <c r="M125" s="75">
        <v>0</v>
      </c>
      <c r="N125" s="75">
        <f>SUM(O125,P125,Q125,R125)</f>
        <v>0</v>
      </c>
      <c r="O125" s="75">
        <f>J125-E125</f>
        <v>0</v>
      </c>
      <c r="P125" s="75">
        <f>K125-F125</f>
        <v>0</v>
      </c>
      <c r="Q125" s="75">
        <f>L125-G125</f>
        <v>0</v>
      </c>
      <c r="R125" s="75">
        <f>M125-H125</f>
        <v>0</v>
      </c>
      <c r="S125" s="75">
        <f>SUM(T125,U125,V125,W125)</f>
        <v>0</v>
      </c>
      <c r="T125" s="75">
        <v>0</v>
      </c>
      <c r="U125" s="75">
        <v>0</v>
      </c>
      <c r="V125" s="75">
        <v>0</v>
      </c>
      <c r="W125" s="75">
        <v>0</v>
      </c>
    </row>
    <row r="126" spans="1:23" ht="63" x14ac:dyDescent="0.25">
      <c r="A126" s="77" t="s">
        <v>612</v>
      </c>
      <c r="B126" s="76" t="s">
        <v>209</v>
      </c>
      <c r="C126" s="76" t="s">
        <v>410</v>
      </c>
      <c r="D126" s="75">
        <f>SUM(E126,F126,G126,H126)</f>
        <v>0</v>
      </c>
      <c r="E126" s="75">
        <v>0</v>
      </c>
      <c r="F126" s="75">
        <v>0</v>
      </c>
      <c r="G126" s="75">
        <v>0</v>
      </c>
      <c r="H126" s="75">
        <v>0</v>
      </c>
      <c r="I126" s="75">
        <f>SUM(J126,K126,L126,M126)</f>
        <v>0</v>
      </c>
      <c r="J126" s="75">
        <v>0</v>
      </c>
      <c r="K126" s="75">
        <v>0</v>
      </c>
      <c r="L126" s="75">
        <v>0</v>
      </c>
      <c r="M126" s="75">
        <v>0</v>
      </c>
      <c r="N126" s="75">
        <f>SUM(O126,P126,Q126,R126)</f>
        <v>0</v>
      </c>
      <c r="O126" s="75">
        <f>J126-E126</f>
        <v>0</v>
      </c>
      <c r="P126" s="75">
        <f>K126-F126</f>
        <v>0</v>
      </c>
      <c r="Q126" s="75">
        <f>L126-G126</f>
        <v>0</v>
      </c>
      <c r="R126" s="75">
        <f>M126-H126</f>
        <v>0</v>
      </c>
      <c r="S126" s="75">
        <f>SUM(T126,U126,V126,W126)</f>
        <v>0</v>
      </c>
      <c r="T126" s="75">
        <v>0</v>
      </c>
      <c r="U126" s="75">
        <v>0</v>
      </c>
      <c r="V126" s="75">
        <v>0</v>
      </c>
      <c r="W126" s="75">
        <v>0</v>
      </c>
    </row>
    <row r="127" spans="1:23" ht="63" x14ac:dyDescent="0.25">
      <c r="A127" s="77" t="s">
        <v>613</v>
      </c>
      <c r="B127" s="76" t="s">
        <v>210</v>
      </c>
      <c r="C127" s="76" t="s">
        <v>411</v>
      </c>
      <c r="D127" s="75">
        <f>SUM(E127,F127,G127,H127)</f>
        <v>0</v>
      </c>
      <c r="E127" s="75">
        <v>0</v>
      </c>
      <c r="F127" s="75">
        <v>0</v>
      </c>
      <c r="G127" s="75">
        <v>0</v>
      </c>
      <c r="H127" s="75">
        <v>0</v>
      </c>
      <c r="I127" s="75">
        <f>SUM(J127,K127,L127,M127)</f>
        <v>0</v>
      </c>
      <c r="J127" s="75">
        <v>0</v>
      </c>
      <c r="K127" s="75">
        <v>0</v>
      </c>
      <c r="L127" s="75">
        <v>0</v>
      </c>
      <c r="M127" s="75">
        <v>0</v>
      </c>
      <c r="N127" s="75">
        <f>SUM(O127,P127,Q127,R127)</f>
        <v>0</v>
      </c>
      <c r="O127" s="75">
        <f>J127-E127</f>
        <v>0</v>
      </c>
      <c r="P127" s="75">
        <f>K127-F127</f>
        <v>0</v>
      </c>
      <c r="Q127" s="75">
        <f>L127-G127</f>
        <v>0</v>
      </c>
      <c r="R127" s="75">
        <f>M127-H127</f>
        <v>0</v>
      </c>
      <c r="S127" s="75">
        <f>SUM(T127,U127,V127,W127)</f>
        <v>0</v>
      </c>
      <c r="T127" s="75">
        <v>0</v>
      </c>
      <c r="U127" s="75">
        <v>0</v>
      </c>
      <c r="V127" s="75">
        <v>0</v>
      </c>
      <c r="W127" s="75">
        <v>0</v>
      </c>
    </row>
    <row r="128" spans="1:23" ht="47.25" x14ac:dyDescent="0.25">
      <c r="A128" s="77" t="s">
        <v>614</v>
      </c>
      <c r="B128" s="76" t="s">
        <v>211</v>
      </c>
      <c r="C128" s="76" t="s">
        <v>412</v>
      </c>
      <c r="D128" s="75">
        <f>SUM(E128,F128,G128,H128)</f>
        <v>0</v>
      </c>
      <c r="E128" s="75">
        <v>0</v>
      </c>
      <c r="F128" s="75">
        <v>0</v>
      </c>
      <c r="G128" s="75">
        <v>0</v>
      </c>
      <c r="H128" s="75">
        <v>0</v>
      </c>
      <c r="I128" s="75">
        <f>SUM(J128,K128,L128,M128)</f>
        <v>1.124E-2</v>
      </c>
      <c r="J128" s="75">
        <v>0</v>
      </c>
      <c r="K128" s="75">
        <v>0</v>
      </c>
      <c r="L128" s="75">
        <v>1.124E-2</v>
      </c>
      <c r="M128" s="75">
        <v>0</v>
      </c>
      <c r="N128" s="75">
        <f>SUM(O128,P128,Q128,R128)</f>
        <v>1.124E-2</v>
      </c>
      <c r="O128" s="75">
        <f>J128-E128</f>
        <v>0</v>
      </c>
      <c r="P128" s="75">
        <f>K128-F128</f>
        <v>0</v>
      </c>
      <c r="Q128" s="75">
        <f>L128-G128</f>
        <v>1.124E-2</v>
      </c>
      <c r="R128" s="75">
        <f>M128-H128</f>
        <v>0</v>
      </c>
      <c r="S128" s="75">
        <f>SUM(T128,U128,V128,W128)</f>
        <v>1.124E-2</v>
      </c>
      <c r="T128" s="75">
        <v>0</v>
      </c>
      <c r="U128" s="75">
        <v>0</v>
      </c>
      <c r="V128" s="75">
        <v>1.124E-2</v>
      </c>
      <c r="W128" s="75">
        <v>0</v>
      </c>
    </row>
    <row r="129" spans="1:23" ht="47.25" x14ac:dyDescent="0.25">
      <c r="A129" s="77" t="s">
        <v>615</v>
      </c>
      <c r="B129" s="76" t="s">
        <v>212</v>
      </c>
      <c r="C129" s="76" t="s">
        <v>400</v>
      </c>
      <c r="D129" s="75">
        <f>SUM(E129,F129,G129,H129)</f>
        <v>0</v>
      </c>
      <c r="E129" s="75">
        <v>0</v>
      </c>
      <c r="F129" s="75">
        <v>0</v>
      </c>
      <c r="G129" s="75">
        <v>0</v>
      </c>
      <c r="H129" s="75">
        <v>0</v>
      </c>
      <c r="I129" s="75">
        <f>SUM(J129,K129,L129,M129)</f>
        <v>0</v>
      </c>
      <c r="J129" s="75">
        <v>0</v>
      </c>
      <c r="K129" s="75">
        <v>0</v>
      </c>
      <c r="L129" s="75">
        <v>0</v>
      </c>
      <c r="M129" s="75">
        <v>0</v>
      </c>
      <c r="N129" s="75">
        <f>SUM(O129,P129,Q129,R129)</f>
        <v>0</v>
      </c>
      <c r="O129" s="75">
        <f>J129-E129</f>
        <v>0</v>
      </c>
      <c r="P129" s="75">
        <f>K129-F129</f>
        <v>0</v>
      </c>
      <c r="Q129" s="75">
        <f>L129-G129</f>
        <v>0</v>
      </c>
      <c r="R129" s="75">
        <f>M129-H129</f>
        <v>0</v>
      </c>
      <c r="S129" s="75">
        <f>SUM(T129,U129,V129,W129)</f>
        <v>0</v>
      </c>
      <c r="T129" s="75">
        <v>0</v>
      </c>
      <c r="U129" s="75">
        <v>0</v>
      </c>
      <c r="V129" s="75">
        <v>0</v>
      </c>
      <c r="W129" s="75">
        <v>0</v>
      </c>
    </row>
    <row r="130" spans="1:23" ht="63" x14ac:dyDescent="0.25">
      <c r="A130" s="77" t="s">
        <v>616</v>
      </c>
      <c r="B130" s="76" t="s">
        <v>238</v>
      </c>
      <c r="C130" s="76" t="s">
        <v>413</v>
      </c>
      <c r="D130" s="75">
        <f>SUM(E130,F130,G130,H130)</f>
        <v>0</v>
      </c>
      <c r="E130" s="75">
        <v>0</v>
      </c>
      <c r="F130" s="75">
        <v>0</v>
      </c>
      <c r="G130" s="75">
        <v>0</v>
      </c>
      <c r="H130" s="75">
        <v>0</v>
      </c>
      <c r="I130" s="75">
        <f>SUM(J130,K130,L130,M130)</f>
        <v>0</v>
      </c>
      <c r="J130" s="75">
        <v>0</v>
      </c>
      <c r="K130" s="75">
        <v>0</v>
      </c>
      <c r="L130" s="75">
        <v>0</v>
      </c>
      <c r="M130" s="75">
        <v>0</v>
      </c>
      <c r="N130" s="75">
        <f>SUM(O130,P130,Q130,R130)</f>
        <v>0</v>
      </c>
      <c r="O130" s="75">
        <f>J130-E130</f>
        <v>0</v>
      </c>
      <c r="P130" s="75">
        <f>K130-F130</f>
        <v>0</v>
      </c>
      <c r="Q130" s="75">
        <f>L130-G130</f>
        <v>0</v>
      </c>
      <c r="R130" s="75">
        <f>M130-H130</f>
        <v>0</v>
      </c>
      <c r="S130" s="75">
        <f>SUM(T130,U130,V130,W130)</f>
        <v>0</v>
      </c>
      <c r="T130" s="75">
        <v>0</v>
      </c>
      <c r="U130" s="75">
        <v>0</v>
      </c>
      <c r="V130" s="75">
        <v>0</v>
      </c>
      <c r="W130" s="75">
        <v>0</v>
      </c>
    </row>
    <row r="131" spans="1:23" ht="63" x14ac:dyDescent="0.25">
      <c r="A131" s="77" t="s">
        <v>617</v>
      </c>
      <c r="B131" s="76" t="s">
        <v>239</v>
      </c>
      <c r="C131" s="76" t="s">
        <v>414</v>
      </c>
      <c r="D131" s="75">
        <f>SUM(E131,F131,G131,H131)</f>
        <v>0</v>
      </c>
      <c r="E131" s="75">
        <v>0</v>
      </c>
      <c r="F131" s="75">
        <v>0</v>
      </c>
      <c r="G131" s="75">
        <v>0</v>
      </c>
      <c r="H131" s="75">
        <v>0</v>
      </c>
      <c r="I131" s="75">
        <f>SUM(J131,K131,L131,M131)</f>
        <v>2.92E-2</v>
      </c>
      <c r="J131" s="75">
        <v>0</v>
      </c>
      <c r="K131" s="75">
        <v>0</v>
      </c>
      <c r="L131" s="75">
        <v>2.92E-2</v>
      </c>
      <c r="M131" s="75">
        <v>0</v>
      </c>
      <c r="N131" s="75">
        <f>SUM(O131,P131,Q131,R131)</f>
        <v>2.92E-2</v>
      </c>
      <c r="O131" s="75">
        <f>J131-E131</f>
        <v>0</v>
      </c>
      <c r="P131" s="75">
        <f>K131-F131</f>
        <v>0</v>
      </c>
      <c r="Q131" s="75">
        <f>L131-G131</f>
        <v>2.92E-2</v>
      </c>
      <c r="R131" s="75">
        <f>M131-H131</f>
        <v>0</v>
      </c>
      <c r="S131" s="75">
        <f>SUM(T131,U131,V131,W131)</f>
        <v>2.8101694915254237E-2</v>
      </c>
      <c r="T131" s="75">
        <v>0</v>
      </c>
      <c r="U131" s="75">
        <v>0</v>
      </c>
      <c r="V131" s="75">
        <v>2.8101694915254237E-2</v>
      </c>
      <c r="W131" s="75">
        <v>0</v>
      </c>
    </row>
    <row r="132" spans="1:23" ht="47.25" x14ac:dyDescent="0.25">
      <c r="A132" s="77" t="s">
        <v>618</v>
      </c>
      <c r="B132" s="76" t="s">
        <v>240</v>
      </c>
      <c r="C132" s="76" t="s">
        <v>415</v>
      </c>
      <c r="D132" s="75">
        <f>SUM(E132,F132,G132,H132)</f>
        <v>0</v>
      </c>
      <c r="E132" s="75">
        <v>0</v>
      </c>
      <c r="F132" s="75">
        <v>0</v>
      </c>
      <c r="G132" s="75">
        <v>0</v>
      </c>
      <c r="H132" s="75">
        <v>0</v>
      </c>
      <c r="I132" s="75">
        <f>SUM(J132,K132,L132,M132)</f>
        <v>0</v>
      </c>
      <c r="J132" s="75">
        <v>0</v>
      </c>
      <c r="K132" s="75">
        <v>0</v>
      </c>
      <c r="L132" s="75">
        <v>0</v>
      </c>
      <c r="M132" s="75">
        <v>0</v>
      </c>
      <c r="N132" s="75">
        <f>SUM(O132,P132,Q132,R132)</f>
        <v>0</v>
      </c>
      <c r="O132" s="75">
        <f>J132-E132</f>
        <v>0</v>
      </c>
      <c r="P132" s="75">
        <f>K132-F132</f>
        <v>0</v>
      </c>
      <c r="Q132" s="75">
        <f>L132-G132</f>
        <v>0</v>
      </c>
      <c r="R132" s="75">
        <f>M132-H132</f>
        <v>0</v>
      </c>
      <c r="S132" s="75">
        <f>SUM(T132,U132,V132,W132)</f>
        <v>0</v>
      </c>
      <c r="T132" s="75">
        <v>0</v>
      </c>
      <c r="U132" s="75">
        <v>0</v>
      </c>
      <c r="V132" s="75">
        <v>0</v>
      </c>
      <c r="W132" s="75">
        <v>0</v>
      </c>
    </row>
    <row r="133" spans="1:23" ht="78.75" x14ac:dyDescent="0.25">
      <c r="A133" s="77" t="s">
        <v>619</v>
      </c>
      <c r="B133" s="76" t="s">
        <v>213</v>
      </c>
      <c r="C133" s="76" t="s">
        <v>416</v>
      </c>
      <c r="D133" s="75">
        <f>SUM(E133,F133,G133,H133)</f>
        <v>0</v>
      </c>
      <c r="E133" s="75">
        <v>0</v>
      </c>
      <c r="F133" s="75">
        <v>0</v>
      </c>
      <c r="G133" s="75">
        <v>0</v>
      </c>
      <c r="H133" s="75">
        <v>0</v>
      </c>
      <c r="I133" s="75">
        <f>SUM(J133,K133,L133,M133)</f>
        <v>1.8450000000000001E-2</v>
      </c>
      <c r="J133" s="75">
        <v>0</v>
      </c>
      <c r="K133" s="75">
        <v>0</v>
      </c>
      <c r="L133" s="75">
        <v>1.8450000000000001E-2</v>
      </c>
      <c r="M133" s="75">
        <v>0</v>
      </c>
      <c r="N133" s="75">
        <f>SUM(O133,P133,Q133,R133)</f>
        <v>1.8450000000000001E-2</v>
      </c>
      <c r="O133" s="75">
        <f>J133-E133</f>
        <v>0</v>
      </c>
      <c r="P133" s="75">
        <f>K133-F133</f>
        <v>0</v>
      </c>
      <c r="Q133" s="75">
        <f>L133-G133</f>
        <v>1.8450000000000001E-2</v>
      </c>
      <c r="R133" s="75">
        <f>M133-H133</f>
        <v>0</v>
      </c>
      <c r="S133" s="75">
        <f>SUM(T133,U133,V133,W133)</f>
        <v>1.8450000000000001E-2</v>
      </c>
      <c r="T133" s="75">
        <v>0</v>
      </c>
      <c r="U133" s="75">
        <v>0</v>
      </c>
      <c r="V133" s="75">
        <v>1.8450000000000001E-2</v>
      </c>
      <c r="W133" s="75">
        <v>0</v>
      </c>
    </row>
    <row r="134" spans="1:23" ht="78.75" x14ac:dyDescent="0.25">
      <c r="A134" s="77" t="s">
        <v>620</v>
      </c>
      <c r="B134" s="76" t="s">
        <v>214</v>
      </c>
      <c r="C134" s="76" t="s">
        <v>417</v>
      </c>
      <c r="D134" s="75">
        <f>SUM(E134,F134,G134,H134)</f>
        <v>0</v>
      </c>
      <c r="E134" s="75">
        <v>0</v>
      </c>
      <c r="F134" s="75">
        <v>0</v>
      </c>
      <c r="G134" s="75">
        <v>0</v>
      </c>
      <c r="H134" s="75">
        <v>0</v>
      </c>
      <c r="I134" s="75">
        <f>SUM(J134,K134,L134,M134)</f>
        <v>1.4760000000000001E-2</v>
      </c>
      <c r="J134" s="75">
        <v>0</v>
      </c>
      <c r="K134" s="75">
        <v>0</v>
      </c>
      <c r="L134" s="75">
        <v>1.4760000000000001E-2</v>
      </c>
      <c r="M134" s="75">
        <v>0</v>
      </c>
      <c r="N134" s="75">
        <f>SUM(O134,P134,Q134,R134)</f>
        <v>1.4760000000000001E-2</v>
      </c>
      <c r="O134" s="75">
        <f>J134-E134</f>
        <v>0</v>
      </c>
      <c r="P134" s="75">
        <f>K134-F134</f>
        <v>0</v>
      </c>
      <c r="Q134" s="75">
        <f>L134-G134</f>
        <v>1.4760000000000001E-2</v>
      </c>
      <c r="R134" s="75">
        <f>M134-H134</f>
        <v>0</v>
      </c>
      <c r="S134" s="75">
        <f>SUM(T134,U134,V134,W134)</f>
        <v>1.4760000000000001E-2</v>
      </c>
      <c r="T134" s="75">
        <v>0</v>
      </c>
      <c r="U134" s="75">
        <v>0</v>
      </c>
      <c r="V134" s="75">
        <v>1.4760000000000001E-2</v>
      </c>
      <c r="W134" s="75">
        <v>0</v>
      </c>
    </row>
    <row r="135" spans="1:23" ht="63" x14ac:dyDescent="0.25">
      <c r="A135" s="77" t="s">
        <v>621</v>
      </c>
      <c r="B135" s="76" t="s">
        <v>215</v>
      </c>
      <c r="C135" s="76" t="s">
        <v>418</v>
      </c>
      <c r="D135" s="75">
        <f>SUM(E135,F135,G135,H135)</f>
        <v>0</v>
      </c>
      <c r="E135" s="75">
        <v>0</v>
      </c>
      <c r="F135" s="75">
        <v>0</v>
      </c>
      <c r="G135" s="75">
        <v>0</v>
      </c>
      <c r="H135" s="75">
        <v>0</v>
      </c>
      <c r="I135" s="75">
        <f>SUM(J135,K135,L135,M135)</f>
        <v>0.32244400000000001</v>
      </c>
      <c r="J135" s="75">
        <v>0</v>
      </c>
      <c r="K135" s="75">
        <v>0</v>
      </c>
      <c r="L135" s="75">
        <v>0.32244400000000001</v>
      </c>
      <c r="M135" s="75">
        <v>0</v>
      </c>
      <c r="N135" s="75">
        <f>SUM(O135,P135,Q135,R135)</f>
        <v>0.32244400000000001</v>
      </c>
      <c r="O135" s="75">
        <f>J135-E135</f>
        <v>0</v>
      </c>
      <c r="P135" s="75">
        <f>K135-F135</f>
        <v>0</v>
      </c>
      <c r="Q135" s="75">
        <f>L135-G135</f>
        <v>0.32244400000000001</v>
      </c>
      <c r="R135" s="75">
        <f>M135-H135</f>
        <v>0</v>
      </c>
      <c r="S135" s="75">
        <f>SUM(T135,U135,V135,W135)</f>
        <v>0.32244400000000001</v>
      </c>
      <c r="T135" s="75">
        <v>0</v>
      </c>
      <c r="U135" s="75">
        <v>0</v>
      </c>
      <c r="V135" s="75">
        <v>0.32244400000000001</v>
      </c>
      <c r="W135" s="75">
        <v>0</v>
      </c>
    </row>
    <row r="136" spans="1:23" ht="47.25" x14ac:dyDescent="0.25">
      <c r="A136" s="77" t="s">
        <v>756</v>
      </c>
      <c r="B136" s="76" t="s">
        <v>241</v>
      </c>
      <c r="C136" s="76" t="s">
        <v>419</v>
      </c>
      <c r="D136" s="75">
        <f>SUM(E136,F136,G136,H136)</f>
        <v>0</v>
      </c>
      <c r="E136" s="75">
        <v>0</v>
      </c>
      <c r="F136" s="75">
        <v>0</v>
      </c>
      <c r="G136" s="75">
        <v>0</v>
      </c>
      <c r="H136" s="75">
        <v>0</v>
      </c>
      <c r="I136" s="75">
        <f>SUM(J136,K136,L136,M136)</f>
        <v>5.1999999999999998E-2</v>
      </c>
      <c r="J136" s="75">
        <v>0</v>
      </c>
      <c r="K136" s="75">
        <v>0</v>
      </c>
      <c r="L136" s="75">
        <v>5.1999999999999998E-2</v>
      </c>
      <c r="M136" s="75">
        <v>0</v>
      </c>
      <c r="N136" s="75">
        <f>SUM(O136,P136,Q136,R136)</f>
        <v>5.1999999999999998E-2</v>
      </c>
      <c r="O136" s="75">
        <f>J136-E136</f>
        <v>0</v>
      </c>
      <c r="P136" s="75">
        <f>K136-F136</f>
        <v>0</v>
      </c>
      <c r="Q136" s="75">
        <f>L136-G136</f>
        <v>5.1999999999999998E-2</v>
      </c>
      <c r="R136" s="75">
        <f>M136-H136</f>
        <v>0</v>
      </c>
      <c r="S136" s="75">
        <f>SUM(T136,U136,V136,W136)</f>
        <v>5.1999999999999998E-2</v>
      </c>
      <c r="T136" s="75">
        <v>0</v>
      </c>
      <c r="U136" s="75">
        <v>0</v>
      </c>
      <c r="V136" s="75">
        <v>5.1999999999999998E-2</v>
      </c>
      <c r="W136" s="75">
        <v>0</v>
      </c>
    </row>
    <row r="137" spans="1:23" ht="31.5" x14ac:dyDescent="0.25">
      <c r="A137" s="77" t="s">
        <v>755</v>
      </c>
      <c r="B137" s="76" t="s">
        <v>754</v>
      </c>
      <c r="C137" s="76" t="s">
        <v>450</v>
      </c>
      <c r="D137" s="75">
        <f>SUM(E137,F137,G137,H137)</f>
        <v>0</v>
      </c>
      <c r="E137" s="75">
        <v>0</v>
      </c>
      <c r="F137" s="75">
        <v>0</v>
      </c>
      <c r="G137" s="75">
        <v>0</v>
      </c>
      <c r="H137" s="75">
        <v>0</v>
      </c>
      <c r="I137" s="75">
        <f>SUM(J137,K137,L137,M137)</f>
        <v>0.29199999999999998</v>
      </c>
      <c r="J137" s="75">
        <v>0</v>
      </c>
      <c r="K137" s="75">
        <v>0.29199999999999998</v>
      </c>
      <c r="L137" s="75">
        <v>0</v>
      </c>
      <c r="M137" s="75">
        <v>0</v>
      </c>
      <c r="N137" s="75">
        <f>SUM(O137,P137,Q137,R137)</f>
        <v>0.29199999999999998</v>
      </c>
      <c r="O137" s="75">
        <f>J137-E137</f>
        <v>0</v>
      </c>
      <c r="P137" s="75">
        <f>K137-F137</f>
        <v>0.29199999999999998</v>
      </c>
      <c r="Q137" s="75">
        <f>L137-G137</f>
        <v>0</v>
      </c>
      <c r="R137" s="75">
        <f>M137-H137</f>
        <v>0</v>
      </c>
      <c r="S137" s="75">
        <f>SUM(T137,U137,V137,W137)</f>
        <v>0.29199999999999998</v>
      </c>
      <c r="T137" s="75">
        <v>0</v>
      </c>
      <c r="U137" s="75">
        <v>0.29199999999999998</v>
      </c>
      <c r="V137" s="75">
        <v>0</v>
      </c>
      <c r="W137" s="75">
        <v>0</v>
      </c>
    </row>
    <row r="138" spans="1:23" ht="47.25" x14ac:dyDescent="0.25">
      <c r="A138" s="77" t="s">
        <v>753</v>
      </c>
      <c r="B138" s="76" t="s">
        <v>752</v>
      </c>
      <c r="C138" s="76" t="s">
        <v>751</v>
      </c>
      <c r="D138" s="75">
        <f>SUM(E138,F138,G138,H138)</f>
        <v>0</v>
      </c>
      <c r="E138" s="75">
        <v>0</v>
      </c>
      <c r="F138" s="75">
        <v>0</v>
      </c>
      <c r="G138" s="75">
        <v>0</v>
      </c>
      <c r="H138" s="75">
        <v>0</v>
      </c>
      <c r="I138" s="75">
        <f>SUM(J138,K138,L138,M138)</f>
        <v>1.1347308899999999</v>
      </c>
      <c r="J138" s="75">
        <v>0</v>
      </c>
      <c r="K138" s="75">
        <v>1.1347308899999999</v>
      </c>
      <c r="L138" s="75">
        <v>0</v>
      </c>
      <c r="M138" s="75">
        <v>0</v>
      </c>
      <c r="N138" s="75">
        <f>SUM(O138,P138,Q138,R138)</f>
        <v>1.1347308899999999</v>
      </c>
      <c r="O138" s="75">
        <f>J138-E138</f>
        <v>0</v>
      </c>
      <c r="P138" s="75">
        <f>K138-F138</f>
        <v>1.1347308899999999</v>
      </c>
      <c r="Q138" s="75">
        <f>L138-G138</f>
        <v>0</v>
      </c>
      <c r="R138" s="75">
        <f>M138-H138</f>
        <v>0</v>
      </c>
      <c r="S138" s="75">
        <f>SUM(T138,U138,V138,W138)</f>
        <v>0</v>
      </c>
      <c r="T138" s="75">
        <v>0</v>
      </c>
      <c r="U138" s="75">
        <v>0</v>
      </c>
      <c r="V138" s="75">
        <v>0</v>
      </c>
      <c r="W138" s="75">
        <v>0</v>
      </c>
    </row>
    <row r="139" spans="1:23" ht="15.75" x14ac:dyDescent="0.25">
      <c r="A139" s="77" t="s">
        <v>750</v>
      </c>
      <c r="B139" s="76" t="s">
        <v>4</v>
      </c>
      <c r="C139" s="76" t="s">
        <v>420</v>
      </c>
      <c r="D139" s="75">
        <f>SUM(E139,F139,G139,H139)</f>
        <v>3.0432200000000003</v>
      </c>
      <c r="E139" s="75">
        <v>0</v>
      </c>
      <c r="F139" s="75">
        <v>0</v>
      </c>
      <c r="G139" s="75">
        <v>3.0432200000000003</v>
      </c>
      <c r="H139" s="75">
        <v>0</v>
      </c>
      <c r="I139" s="75">
        <f>SUM(J139,K139,L139,M139)</f>
        <v>2.5049200683999997</v>
      </c>
      <c r="J139" s="75">
        <v>0</v>
      </c>
      <c r="K139" s="75">
        <v>0</v>
      </c>
      <c r="L139" s="75">
        <v>2.5049200683999997</v>
      </c>
      <c r="M139" s="75">
        <v>0</v>
      </c>
      <c r="N139" s="75">
        <f>SUM(O139,P139,Q139,R139)</f>
        <v>-0.53829993160000056</v>
      </c>
      <c r="O139" s="75">
        <f>J139-E139</f>
        <v>0</v>
      </c>
      <c r="P139" s="75">
        <f>K139-F139</f>
        <v>0</v>
      </c>
      <c r="Q139" s="75">
        <f>L139-G139</f>
        <v>-0.53829993160000056</v>
      </c>
      <c r="R139" s="75">
        <f>M139-H139</f>
        <v>0</v>
      </c>
      <c r="S139" s="75">
        <f>SUM(T139,U139,V139,W139)</f>
        <v>2.5222763800000001</v>
      </c>
      <c r="T139" s="75">
        <v>0</v>
      </c>
      <c r="U139" s="75">
        <v>0</v>
      </c>
      <c r="V139" s="75">
        <v>2.5222763800000001</v>
      </c>
      <c r="W139" s="75">
        <v>0</v>
      </c>
    </row>
    <row r="140" spans="1:23" ht="15.75" x14ac:dyDescent="0.25">
      <c r="A140" s="77" t="s">
        <v>749</v>
      </c>
      <c r="B140" s="76" t="s">
        <v>138</v>
      </c>
      <c r="C140" s="76" t="s">
        <v>421</v>
      </c>
      <c r="D140" s="75">
        <f>SUM(E140,F140,G140,H140)</f>
        <v>0</v>
      </c>
      <c r="E140" s="75">
        <v>0</v>
      </c>
      <c r="F140" s="75">
        <v>0</v>
      </c>
      <c r="G140" s="75">
        <v>0</v>
      </c>
      <c r="H140" s="75">
        <v>0</v>
      </c>
      <c r="I140" s="75">
        <f>SUM(J140,K140,L140,M140)</f>
        <v>1.0143740082000003</v>
      </c>
      <c r="J140" s="75">
        <v>0</v>
      </c>
      <c r="K140" s="75">
        <v>0</v>
      </c>
      <c r="L140" s="75">
        <v>1.0143740082000003</v>
      </c>
      <c r="M140" s="75">
        <v>0</v>
      </c>
      <c r="N140" s="75">
        <f>SUM(O140,P140,Q140,R140)</f>
        <v>1.0143740082000003</v>
      </c>
      <c r="O140" s="75">
        <f>J140-E140</f>
        <v>0</v>
      </c>
      <c r="P140" s="75">
        <f>K140-F140</f>
        <v>0</v>
      </c>
      <c r="Q140" s="75">
        <f>L140-G140</f>
        <v>1.0143740082000003</v>
      </c>
      <c r="R140" s="75">
        <f>M140-H140</f>
        <v>0</v>
      </c>
      <c r="S140" s="75">
        <f>SUM(T140,U140,V140,W140)</f>
        <v>0.65483899000000001</v>
      </c>
      <c r="T140" s="75">
        <v>0</v>
      </c>
      <c r="U140" s="75">
        <v>0</v>
      </c>
      <c r="V140" s="75">
        <v>0.65483899000000001</v>
      </c>
      <c r="W140" s="75">
        <v>0</v>
      </c>
    </row>
    <row r="141" spans="1:23" ht="15.75" x14ac:dyDescent="0.25">
      <c r="A141" s="77" t="s">
        <v>748</v>
      </c>
      <c r="B141" s="76" t="s">
        <v>6</v>
      </c>
      <c r="C141" s="76" t="s">
        <v>422</v>
      </c>
      <c r="D141" s="75">
        <f>SUM(E141,F141,G141,H141)</f>
        <v>0</v>
      </c>
      <c r="E141" s="75">
        <v>0</v>
      </c>
      <c r="F141" s="75">
        <v>0</v>
      </c>
      <c r="G141" s="75">
        <v>0</v>
      </c>
      <c r="H141" s="75">
        <v>0</v>
      </c>
      <c r="I141" s="75">
        <f>SUM(J141,K141,L141,M141)</f>
        <v>1.2192259996000001</v>
      </c>
      <c r="J141" s="75">
        <v>0</v>
      </c>
      <c r="K141" s="75">
        <v>0</v>
      </c>
      <c r="L141" s="75">
        <v>1.2192259996000001</v>
      </c>
      <c r="M141" s="75">
        <v>0</v>
      </c>
      <c r="N141" s="75">
        <f>SUM(O141,P141,Q141,R141)</f>
        <v>1.2192259996000001</v>
      </c>
      <c r="O141" s="75">
        <f>J141-E141</f>
        <v>0</v>
      </c>
      <c r="P141" s="75">
        <f>K141-F141</f>
        <v>0</v>
      </c>
      <c r="Q141" s="75">
        <f>L141-G141</f>
        <v>1.2192259996000001</v>
      </c>
      <c r="R141" s="75">
        <f>M141-H141</f>
        <v>0</v>
      </c>
      <c r="S141" s="75">
        <f>SUM(T141,U141,V141,W141)</f>
        <v>0.27848821999999995</v>
      </c>
      <c r="T141" s="75">
        <v>0</v>
      </c>
      <c r="U141" s="75">
        <v>0</v>
      </c>
      <c r="V141" s="75">
        <v>0.27848821999999995</v>
      </c>
      <c r="W141" s="75">
        <v>0</v>
      </c>
    </row>
    <row r="142" spans="1:23" ht="15.75" x14ac:dyDescent="0.25">
      <c r="A142" s="77" t="s">
        <v>747</v>
      </c>
      <c r="B142" s="76" t="s">
        <v>139</v>
      </c>
      <c r="C142" s="76" t="s">
        <v>423</v>
      </c>
      <c r="D142" s="75">
        <f>SUM(E142,F142,G142,H142)</f>
        <v>0</v>
      </c>
      <c r="E142" s="75">
        <v>0</v>
      </c>
      <c r="F142" s="75">
        <v>0</v>
      </c>
      <c r="G142" s="75">
        <v>0</v>
      </c>
      <c r="H142" s="75">
        <v>0</v>
      </c>
      <c r="I142" s="75">
        <f>SUM(J142,K142,L142,M142)</f>
        <v>0.08</v>
      </c>
      <c r="J142" s="75">
        <v>0</v>
      </c>
      <c r="K142" s="75">
        <v>0</v>
      </c>
      <c r="L142" s="75">
        <v>0.08</v>
      </c>
      <c r="M142" s="75">
        <v>0</v>
      </c>
      <c r="N142" s="75">
        <f>SUM(O142,P142,Q142,R142)</f>
        <v>0.08</v>
      </c>
      <c r="O142" s="75">
        <f>J142-E142</f>
        <v>0</v>
      </c>
      <c r="P142" s="75">
        <f>K142-F142</f>
        <v>0</v>
      </c>
      <c r="Q142" s="75">
        <f>L142-G142</f>
        <v>0.08</v>
      </c>
      <c r="R142" s="75">
        <f>M142-H142</f>
        <v>0</v>
      </c>
      <c r="S142" s="75">
        <f>SUM(T142,U142,V142,W142)</f>
        <v>0.08</v>
      </c>
      <c r="T142" s="75">
        <v>0</v>
      </c>
      <c r="U142" s="75">
        <v>0</v>
      </c>
      <c r="V142" s="75">
        <v>0.08</v>
      </c>
      <c r="W142" s="75">
        <v>0</v>
      </c>
    </row>
    <row r="143" spans="1:23" ht="63" x14ac:dyDescent="0.25">
      <c r="A143" s="77" t="s">
        <v>746</v>
      </c>
      <c r="B143" s="76" t="s">
        <v>216</v>
      </c>
      <c r="C143" s="76" t="s">
        <v>424</v>
      </c>
      <c r="D143" s="75">
        <f>SUM(E143,F143,G143,H143)</f>
        <v>0</v>
      </c>
      <c r="E143" s="75">
        <v>0</v>
      </c>
      <c r="F143" s="75">
        <v>0</v>
      </c>
      <c r="G143" s="75">
        <v>0</v>
      </c>
      <c r="H143" s="75">
        <v>0</v>
      </c>
      <c r="I143" s="75">
        <f>SUM(J143,K143,L143,M143)</f>
        <v>0</v>
      </c>
      <c r="J143" s="75">
        <v>0</v>
      </c>
      <c r="K143" s="75">
        <v>0</v>
      </c>
      <c r="L143" s="75">
        <v>0</v>
      </c>
      <c r="M143" s="75">
        <v>0</v>
      </c>
      <c r="N143" s="75">
        <f>SUM(O143,P143,Q143,R143)</f>
        <v>0</v>
      </c>
      <c r="O143" s="75">
        <f>J143-E143</f>
        <v>0</v>
      </c>
      <c r="P143" s="75">
        <f>K143-F143</f>
        <v>0</v>
      </c>
      <c r="Q143" s="75">
        <f>L143-G143</f>
        <v>0</v>
      </c>
      <c r="R143" s="75">
        <f>M143-H143</f>
        <v>0</v>
      </c>
      <c r="S143" s="75">
        <f>SUM(T143,U143,V143,W143)</f>
        <v>1.8220338983050848</v>
      </c>
      <c r="T143" s="75">
        <v>0</v>
      </c>
      <c r="U143" s="75">
        <v>0</v>
      </c>
      <c r="V143" s="75">
        <v>0</v>
      </c>
      <c r="W143" s="75">
        <v>1.8220338983050848</v>
      </c>
    </row>
    <row r="144" spans="1:23" ht="47.25" x14ac:dyDescent="0.25">
      <c r="A144" s="77" t="s">
        <v>745</v>
      </c>
      <c r="B144" s="76" t="s">
        <v>744</v>
      </c>
      <c r="C144" s="76" t="s">
        <v>427</v>
      </c>
      <c r="D144" s="75">
        <f>SUM(E144,F144,G144,H144)</f>
        <v>8</v>
      </c>
      <c r="E144" s="75">
        <v>0</v>
      </c>
      <c r="F144" s="75">
        <v>0</v>
      </c>
      <c r="G144" s="75">
        <v>8</v>
      </c>
      <c r="H144" s="75">
        <v>0</v>
      </c>
      <c r="I144" s="75">
        <f>SUM(J144,K144,L144,M144)</f>
        <v>12.035725810000002</v>
      </c>
      <c r="J144" s="75">
        <v>0</v>
      </c>
      <c r="K144" s="75">
        <v>0</v>
      </c>
      <c r="L144" s="75">
        <v>12.035725810000002</v>
      </c>
      <c r="M144" s="75">
        <v>0</v>
      </c>
      <c r="N144" s="75">
        <f>SUM(O144,P144,Q144,R144)</f>
        <v>4.0357258100000024</v>
      </c>
      <c r="O144" s="75">
        <f>J144-E144</f>
        <v>0</v>
      </c>
      <c r="P144" s="75">
        <f>K144-F144</f>
        <v>0</v>
      </c>
      <c r="Q144" s="75">
        <f>L144-G144</f>
        <v>4.0357258100000024</v>
      </c>
      <c r="R144" s="75">
        <f>M144-H144</f>
        <v>0</v>
      </c>
      <c r="S144" s="75">
        <f>SUM(T144,U144,V144,W144)</f>
        <v>9.9500000000000005E-2</v>
      </c>
      <c r="T144" s="75">
        <v>0</v>
      </c>
      <c r="U144" s="75">
        <v>0</v>
      </c>
      <c r="V144" s="75">
        <v>9.9500000000000005E-2</v>
      </c>
      <c r="W144" s="75">
        <v>0</v>
      </c>
    </row>
    <row r="145" spans="1:35" ht="15.75" x14ac:dyDescent="0.25">
      <c r="A145" s="82" t="s">
        <v>178</v>
      </c>
      <c r="B145" s="81" t="s">
        <v>280</v>
      </c>
      <c r="C145" s="80" t="s">
        <v>439</v>
      </c>
      <c r="D145" s="79">
        <f>SUM(D146,D147,D158)</f>
        <v>594.21316666666678</v>
      </c>
      <c r="E145" s="79">
        <f>SUM(E146,E147,E158)</f>
        <v>12.337647239999999</v>
      </c>
      <c r="F145" s="79">
        <f>SUM(F146,F147,F158)</f>
        <v>160.16519968418902</v>
      </c>
      <c r="G145" s="79">
        <f>SUM(G146,G147,G158)</f>
        <v>406.72296022678017</v>
      </c>
      <c r="H145" s="79">
        <f>SUM(H146,H147,H158)</f>
        <v>14.987359515697488</v>
      </c>
      <c r="I145" s="79">
        <f>SUM(I146,I147,I158)</f>
        <v>1389.9244126778804</v>
      </c>
      <c r="J145" s="79">
        <f>SUM(J146,J147,J158)</f>
        <v>67.576234606440693</v>
      </c>
      <c r="K145" s="79">
        <f>SUM(K146,K147,K158)</f>
        <v>1006.7319247890001</v>
      </c>
      <c r="L145" s="79">
        <f>SUM(L146,L147,L158)</f>
        <v>281.84687229600002</v>
      </c>
      <c r="M145" s="79">
        <f>SUM(M146,M147,M158)</f>
        <v>33.769380986440005</v>
      </c>
      <c r="N145" s="79">
        <f>SUM(N146,N147,N158)</f>
        <v>795.71124601121369</v>
      </c>
      <c r="O145" s="79">
        <f>SUM(O146,O147,O158)</f>
        <v>55.238587366440683</v>
      </c>
      <c r="P145" s="79">
        <f>SUM(P146,P147,P158)</f>
        <v>846.56672510481098</v>
      </c>
      <c r="Q145" s="79">
        <f>SUM(Q146,Q147,Q158)</f>
        <v>-124.87608793078022</v>
      </c>
      <c r="R145" s="79">
        <f>SUM(R146,R147,R158)</f>
        <v>18.782021470742524</v>
      </c>
      <c r="S145" s="79">
        <f>SUM(S146,S147,S158)</f>
        <v>652.98651472477968</v>
      </c>
      <c r="T145" s="79">
        <f>SUM(T146,T147,T158)</f>
        <v>26.541420756779662</v>
      </c>
      <c r="U145" s="79">
        <f>SUM(U146,U147,U158)</f>
        <v>371.24144391999999</v>
      </c>
      <c r="V145" s="79">
        <f>SUM(V146,V147,V158)</f>
        <v>223.91396157999998</v>
      </c>
      <c r="W145" s="79">
        <f>SUM(W146,W147,W158)</f>
        <v>31.289688468000005</v>
      </c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</row>
    <row r="146" spans="1:35" ht="31.5" x14ac:dyDescent="0.25">
      <c r="A146" s="82" t="s">
        <v>0</v>
      </c>
      <c r="B146" s="81" t="s">
        <v>275</v>
      </c>
      <c r="C146" s="80" t="s">
        <v>439</v>
      </c>
      <c r="D146" s="79">
        <v>0</v>
      </c>
      <c r="E146" s="79">
        <v>0</v>
      </c>
      <c r="F146" s="79">
        <v>0</v>
      </c>
      <c r="G146" s="79">
        <v>0</v>
      </c>
      <c r="H146" s="79">
        <v>0</v>
      </c>
      <c r="I146" s="79">
        <v>0</v>
      </c>
      <c r="J146" s="79">
        <v>0</v>
      </c>
      <c r="K146" s="79">
        <v>0</v>
      </c>
      <c r="L146" s="79">
        <v>0</v>
      </c>
      <c r="M146" s="79">
        <v>0</v>
      </c>
      <c r="N146" s="79">
        <v>0</v>
      </c>
      <c r="O146" s="79">
        <v>0</v>
      </c>
      <c r="P146" s="79">
        <v>0</v>
      </c>
      <c r="Q146" s="79">
        <v>0</v>
      </c>
      <c r="R146" s="79">
        <v>0</v>
      </c>
      <c r="S146" s="79">
        <v>0</v>
      </c>
      <c r="T146" s="79">
        <v>0</v>
      </c>
      <c r="U146" s="79">
        <v>0</v>
      </c>
      <c r="V146" s="79">
        <v>0</v>
      </c>
      <c r="W146" s="79">
        <v>0</v>
      </c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</row>
    <row r="147" spans="1:35" ht="15.75" x14ac:dyDescent="0.25">
      <c r="A147" s="82" t="s">
        <v>1</v>
      </c>
      <c r="B147" s="81" t="s">
        <v>281</v>
      </c>
      <c r="C147" s="80" t="s">
        <v>439</v>
      </c>
      <c r="D147" s="79">
        <f>SUM(D148:D157)</f>
        <v>470.88316666666674</v>
      </c>
      <c r="E147" s="79">
        <f>SUM(E148:E157)</f>
        <v>0</v>
      </c>
      <c r="F147" s="79">
        <f>SUM(F148:F157)</f>
        <v>101.062</v>
      </c>
      <c r="G147" s="79">
        <f>SUM(G148:G157)</f>
        <v>363.79450000000003</v>
      </c>
      <c r="H147" s="79">
        <f>SUM(H148:H157)</f>
        <v>6.0266666666666664</v>
      </c>
      <c r="I147" s="79">
        <f>SUM(I148:I157)</f>
        <v>176.85313763100001</v>
      </c>
      <c r="J147" s="79">
        <f>SUM(J148:J157)</f>
        <v>24.490156670000001</v>
      </c>
      <c r="K147" s="79">
        <f>SUM(K148:K157)</f>
        <v>74.451124100200019</v>
      </c>
      <c r="L147" s="79">
        <f>SUM(L148:L157)</f>
        <v>73.428298121200001</v>
      </c>
      <c r="M147" s="79">
        <f>SUM(M148:M157)</f>
        <v>4.4835587396000003</v>
      </c>
      <c r="N147" s="79">
        <f>SUM(N148:N157)</f>
        <v>-294.0300290356667</v>
      </c>
      <c r="O147" s="79">
        <f>SUM(O148:O157)</f>
        <v>24.490156670000001</v>
      </c>
      <c r="P147" s="79">
        <f>SUM(P148:P157)</f>
        <v>-26.610875899799989</v>
      </c>
      <c r="Q147" s="79">
        <f>SUM(Q148:Q157)</f>
        <v>-290.36620187880004</v>
      </c>
      <c r="R147" s="79">
        <f>SUM(R148:R157)</f>
        <v>-1.5431079270666663</v>
      </c>
      <c r="S147" s="79">
        <f>SUM(S148:S157)</f>
        <v>198.84712235999999</v>
      </c>
      <c r="T147" s="79">
        <f>SUM(T148:T157)</f>
        <v>0</v>
      </c>
      <c r="U147" s="79">
        <f>SUM(U148:U157)</f>
        <v>100.71763439</v>
      </c>
      <c r="V147" s="79">
        <f>SUM(V148:V157)</f>
        <v>92.903462999999988</v>
      </c>
      <c r="W147" s="79">
        <f>SUM(W148:W157)</f>
        <v>5.2260249700000001</v>
      </c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</row>
    <row r="148" spans="1:35" ht="94.5" x14ac:dyDescent="0.25">
      <c r="A148" s="77" t="s">
        <v>474</v>
      </c>
      <c r="B148" s="76" t="s">
        <v>92</v>
      </c>
      <c r="C148" s="76" t="s">
        <v>288</v>
      </c>
      <c r="D148" s="75">
        <f>SUM(E148,F148,G148,H148)</f>
        <v>324.91600000000005</v>
      </c>
      <c r="E148" s="75">
        <v>0</v>
      </c>
      <c r="F148" s="75">
        <v>48.79</v>
      </c>
      <c r="G148" s="75">
        <v>272.28700000000003</v>
      </c>
      <c r="H148" s="75">
        <v>3.839</v>
      </c>
      <c r="I148" s="75">
        <f>SUM(J148,K148,L148,M148)</f>
        <v>148.02487899479999</v>
      </c>
      <c r="J148" s="75">
        <v>24.09502067</v>
      </c>
      <c r="K148" s="75">
        <v>66.856207570000009</v>
      </c>
      <c r="L148" s="75">
        <v>55.428292069999991</v>
      </c>
      <c r="M148" s="75">
        <v>1.6453586847999999</v>
      </c>
      <c r="N148" s="75">
        <f>SUM(O148,P148,Q148,R148)</f>
        <v>-176.89112100520003</v>
      </c>
      <c r="O148" s="75">
        <f>J148-E148</f>
        <v>24.09502067</v>
      </c>
      <c r="P148" s="75">
        <f>K148-F148</f>
        <v>18.06620757000001</v>
      </c>
      <c r="Q148" s="75">
        <f>L148-G148</f>
        <v>-216.85870793000004</v>
      </c>
      <c r="R148" s="75">
        <f>M148-H148</f>
        <v>-2.1936413151999998</v>
      </c>
      <c r="S148" s="75">
        <f>SUM(T148,U148,V148,W148)</f>
        <v>166.57977521999999</v>
      </c>
      <c r="T148" s="75">
        <v>0</v>
      </c>
      <c r="U148" s="75">
        <v>92.383645999999999</v>
      </c>
      <c r="V148" s="75">
        <v>72.894319999999993</v>
      </c>
      <c r="W148" s="75">
        <v>1.30180922</v>
      </c>
    </row>
    <row r="149" spans="1:35" ht="47.25" x14ac:dyDescent="0.25">
      <c r="A149" s="77" t="s">
        <v>475</v>
      </c>
      <c r="B149" s="76" t="s">
        <v>91</v>
      </c>
      <c r="C149" s="76" t="s">
        <v>289</v>
      </c>
      <c r="D149" s="75">
        <f>SUM(E149,F149,G149,H149)</f>
        <v>145.96716666666669</v>
      </c>
      <c r="E149" s="75">
        <v>0</v>
      </c>
      <c r="F149" s="75">
        <v>52.271999999999998</v>
      </c>
      <c r="G149" s="75">
        <v>91.507500000000007</v>
      </c>
      <c r="H149" s="75">
        <v>2.1876666666666664</v>
      </c>
      <c r="I149" s="75">
        <f>SUM(J149,K149,L149,M149)</f>
        <v>25.129090625000003</v>
      </c>
      <c r="J149" s="75">
        <v>0.39513600000000004</v>
      </c>
      <c r="K149" s="75">
        <v>6.5428562002000001</v>
      </c>
      <c r="L149" s="75">
        <v>16.948284480000002</v>
      </c>
      <c r="M149" s="75">
        <v>1.2428139448000004</v>
      </c>
      <c r="N149" s="75">
        <f>SUM(O149,P149,Q149,R149)</f>
        <v>-120.83807604166667</v>
      </c>
      <c r="O149" s="75">
        <f>J149-E149</f>
        <v>0.39513600000000004</v>
      </c>
      <c r="P149" s="75">
        <f>K149-F149</f>
        <v>-45.729143799799999</v>
      </c>
      <c r="Q149" s="75">
        <f>L149-G149</f>
        <v>-74.559215520000009</v>
      </c>
      <c r="R149" s="75">
        <f>M149-H149</f>
        <v>-0.94485272186666602</v>
      </c>
      <c r="S149" s="75">
        <f>SUM(T149,U149,V149,W149)</f>
        <v>30.690697350000004</v>
      </c>
      <c r="T149" s="75">
        <v>0</v>
      </c>
      <c r="U149" s="75">
        <v>8.33398839</v>
      </c>
      <c r="V149" s="75">
        <v>20.009143000000002</v>
      </c>
      <c r="W149" s="75">
        <v>2.3475659600000003</v>
      </c>
    </row>
    <row r="150" spans="1:35" ht="63" x14ac:dyDescent="0.25">
      <c r="A150" s="77" t="s">
        <v>476</v>
      </c>
      <c r="B150" s="76" t="s">
        <v>743</v>
      </c>
      <c r="C150" s="76" t="s">
        <v>742</v>
      </c>
      <c r="D150" s="75">
        <f>SUM(E150,F150,G150,H150)</f>
        <v>0</v>
      </c>
      <c r="E150" s="75">
        <v>0</v>
      </c>
      <c r="F150" s="75">
        <v>0</v>
      </c>
      <c r="G150" s="75">
        <v>0</v>
      </c>
      <c r="H150" s="75">
        <v>0</v>
      </c>
      <c r="I150" s="75">
        <f>SUM(J150,K150,L150,M150)</f>
        <v>0</v>
      </c>
      <c r="J150" s="75">
        <v>0</v>
      </c>
      <c r="K150" s="75">
        <v>0</v>
      </c>
      <c r="L150" s="75">
        <v>0</v>
      </c>
      <c r="M150" s="75">
        <v>0</v>
      </c>
      <c r="N150" s="75">
        <f>SUM(O150,P150,Q150,R150)</f>
        <v>0</v>
      </c>
      <c r="O150" s="75">
        <f>J150-E150</f>
        <v>0</v>
      </c>
      <c r="P150" s="75">
        <f>K150-F150</f>
        <v>0</v>
      </c>
      <c r="Q150" s="75">
        <f>L150-G150</f>
        <v>0</v>
      </c>
      <c r="R150" s="75">
        <f>M150-H150</f>
        <v>0</v>
      </c>
      <c r="S150" s="75">
        <f>SUM(T150,U150,V150,W150)</f>
        <v>0</v>
      </c>
      <c r="T150" s="75">
        <v>0</v>
      </c>
      <c r="U150" s="75">
        <v>0</v>
      </c>
      <c r="V150" s="75">
        <v>0</v>
      </c>
      <c r="W150" s="75">
        <v>0</v>
      </c>
    </row>
    <row r="151" spans="1:35" ht="63" x14ac:dyDescent="0.25">
      <c r="A151" s="77" t="s">
        <v>477</v>
      </c>
      <c r="B151" s="76" t="s">
        <v>17</v>
      </c>
      <c r="C151" s="76" t="s">
        <v>375</v>
      </c>
      <c r="D151" s="75">
        <f>SUM(E151,F151,G151,H151)</f>
        <v>0</v>
      </c>
      <c r="E151" s="75">
        <v>0</v>
      </c>
      <c r="F151" s="75">
        <v>0</v>
      </c>
      <c r="G151" s="75">
        <v>0</v>
      </c>
      <c r="H151" s="75">
        <v>0</v>
      </c>
      <c r="I151" s="75">
        <f>SUM(J151,K151,L151,M151)</f>
        <v>0</v>
      </c>
      <c r="J151" s="75">
        <v>0</v>
      </c>
      <c r="K151" s="75">
        <v>0</v>
      </c>
      <c r="L151" s="75">
        <v>0</v>
      </c>
      <c r="M151" s="75">
        <v>0</v>
      </c>
      <c r="N151" s="75">
        <f>SUM(O151,P151,Q151,R151)</f>
        <v>0</v>
      </c>
      <c r="O151" s="75">
        <f>J151-E151</f>
        <v>0</v>
      </c>
      <c r="P151" s="75">
        <f>K151-F151</f>
        <v>0</v>
      </c>
      <c r="Q151" s="75">
        <f>L151-G151</f>
        <v>0</v>
      </c>
      <c r="R151" s="75">
        <f>M151-H151</f>
        <v>0</v>
      </c>
      <c r="S151" s="75">
        <f>SUM(T151,U151,V151,W151)</f>
        <v>0</v>
      </c>
      <c r="T151" s="75">
        <v>0</v>
      </c>
      <c r="U151" s="75">
        <v>0</v>
      </c>
      <c r="V151" s="75">
        <v>0</v>
      </c>
      <c r="W151" s="75">
        <v>0</v>
      </c>
    </row>
    <row r="152" spans="1:35" ht="63" x14ac:dyDescent="0.25">
      <c r="A152" s="77" t="s">
        <v>478</v>
      </c>
      <c r="B152" s="76" t="s">
        <v>741</v>
      </c>
      <c r="C152" s="76" t="s">
        <v>740</v>
      </c>
      <c r="D152" s="75">
        <f>SUM(E152,F152,G152,H152)</f>
        <v>0</v>
      </c>
      <c r="E152" s="75">
        <v>0</v>
      </c>
      <c r="F152" s="75">
        <v>0</v>
      </c>
      <c r="G152" s="75">
        <v>0</v>
      </c>
      <c r="H152" s="75">
        <v>0</v>
      </c>
      <c r="I152" s="75">
        <f>SUM(J152,K152,L152,M152)</f>
        <v>0</v>
      </c>
      <c r="J152" s="75">
        <v>0</v>
      </c>
      <c r="K152" s="75">
        <v>0</v>
      </c>
      <c r="L152" s="75">
        <v>0</v>
      </c>
      <c r="M152" s="75">
        <v>0</v>
      </c>
      <c r="N152" s="75">
        <f>SUM(O152,P152,Q152,R152)</f>
        <v>0</v>
      </c>
      <c r="O152" s="75">
        <f>J152-E152</f>
        <v>0</v>
      </c>
      <c r="P152" s="75">
        <f>K152-F152</f>
        <v>0</v>
      </c>
      <c r="Q152" s="75">
        <f>L152-G152</f>
        <v>0</v>
      </c>
      <c r="R152" s="75">
        <f>M152-H152</f>
        <v>0</v>
      </c>
      <c r="S152" s="75">
        <f>SUM(T152,U152,V152,W152)</f>
        <v>0</v>
      </c>
      <c r="T152" s="75">
        <v>0</v>
      </c>
      <c r="U152" s="75">
        <v>0</v>
      </c>
      <c r="V152" s="75">
        <v>0</v>
      </c>
      <c r="W152" s="75">
        <v>0</v>
      </c>
    </row>
    <row r="153" spans="1:35" ht="63" x14ac:dyDescent="0.25">
      <c r="A153" s="77" t="s">
        <v>739</v>
      </c>
      <c r="B153" s="76" t="s">
        <v>738</v>
      </c>
      <c r="C153" s="76" t="s">
        <v>737</v>
      </c>
      <c r="D153" s="75">
        <f>SUM(E153,F153,G153,H153)</f>
        <v>0</v>
      </c>
      <c r="E153" s="75">
        <v>0</v>
      </c>
      <c r="F153" s="75">
        <v>0</v>
      </c>
      <c r="G153" s="75">
        <v>0</v>
      </c>
      <c r="H153" s="75">
        <v>0</v>
      </c>
      <c r="I153" s="75">
        <f>SUM(J153,K153,L153,M153)</f>
        <v>0</v>
      </c>
      <c r="J153" s="75">
        <v>0</v>
      </c>
      <c r="K153" s="75">
        <v>0</v>
      </c>
      <c r="L153" s="75">
        <v>0</v>
      </c>
      <c r="M153" s="75">
        <v>0</v>
      </c>
      <c r="N153" s="75">
        <f>SUM(O153,P153,Q153,R153)</f>
        <v>0</v>
      </c>
      <c r="O153" s="75">
        <f>J153-E153</f>
        <v>0</v>
      </c>
      <c r="P153" s="75">
        <f>K153-F153</f>
        <v>0</v>
      </c>
      <c r="Q153" s="75">
        <f>L153-G153</f>
        <v>0</v>
      </c>
      <c r="R153" s="75">
        <f>M153-H153</f>
        <v>0</v>
      </c>
      <c r="S153" s="75">
        <f>SUM(T153,U153,V153,W153)</f>
        <v>0</v>
      </c>
      <c r="T153" s="75">
        <v>0</v>
      </c>
      <c r="U153" s="75">
        <v>0</v>
      </c>
      <c r="V153" s="75">
        <v>0</v>
      </c>
      <c r="W153" s="75">
        <v>0</v>
      </c>
    </row>
    <row r="154" spans="1:35" ht="47.25" x14ac:dyDescent="0.25">
      <c r="A154" s="77" t="s">
        <v>736</v>
      </c>
      <c r="B154" s="76" t="s">
        <v>735</v>
      </c>
      <c r="C154" s="76" t="s">
        <v>734</v>
      </c>
      <c r="D154" s="75">
        <f>SUM(E154,F154,G154,H154)</f>
        <v>0</v>
      </c>
      <c r="E154" s="75">
        <v>0</v>
      </c>
      <c r="F154" s="75">
        <v>0</v>
      </c>
      <c r="G154" s="75">
        <v>0</v>
      </c>
      <c r="H154" s="75">
        <v>0</v>
      </c>
      <c r="I154" s="75">
        <f>SUM(J154,K154,L154,M154)</f>
        <v>0</v>
      </c>
      <c r="J154" s="75">
        <v>0</v>
      </c>
      <c r="K154" s="75">
        <v>0</v>
      </c>
      <c r="L154" s="75">
        <v>0</v>
      </c>
      <c r="M154" s="75">
        <v>0</v>
      </c>
      <c r="N154" s="75">
        <f>SUM(O154,P154,Q154,R154)</f>
        <v>0</v>
      </c>
      <c r="O154" s="75">
        <f>J154-E154</f>
        <v>0</v>
      </c>
      <c r="P154" s="75">
        <f>K154-F154</f>
        <v>0</v>
      </c>
      <c r="Q154" s="75">
        <f>L154-G154</f>
        <v>0</v>
      </c>
      <c r="R154" s="75">
        <f>M154-H154</f>
        <v>0</v>
      </c>
      <c r="S154" s="75">
        <f>SUM(T154,U154,V154,W154)</f>
        <v>0</v>
      </c>
      <c r="T154" s="75">
        <v>0</v>
      </c>
      <c r="U154" s="75">
        <v>0</v>
      </c>
      <c r="V154" s="75">
        <v>0</v>
      </c>
      <c r="W154" s="75">
        <v>0</v>
      </c>
    </row>
    <row r="155" spans="1:35" ht="78.75" x14ac:dyDescent="0.25">
      <c r="A155" s="77" t="s">
        <v>733</v>
      </c>
      <c r="B155" s="76" t="s">
        <v>194</v>
      </c>
      <c r="C155" s="76" t="s">
        <v>376</v>
      </c>
      <c r="D155" s="75">
        <f>SUM(E155,F155,G155,H155)</f>
        <v>0</v>
      </c>
      <c r="E155" s="75">
        <v>0</v>
      </c>
      <c r="F155" s="75">
        <v>0</v>
      </c>
      <c r="G155" s="75">
        <v>0</v>
      </c>
      <c r="H155" s="75">
        <v>0</v>
      </c>
      <c r="I155" s="75">
        <f>SUM(J155,K155,L155,M155)</f>
        <v>1.4E-2</v>
      </c>
      <c r="J155" s="75">
        <v>0</v>
      </c>
      <c r="K155" s="75">
        <v>0</v>
      </c>
      <c r="L155" s="75">
        <v>0</v>
      </c>
      <c r="M155" s="75">
        <v>1.4E-2</v>
      </c>
      <c r="N155" s="75">
        <f>SUM(O155,P155,Q155,R155)</f>
        <v>1.4E-2</v>
      </c>
      <c r="O155" s="75">
        <f>J155-E155</f>
        <v>0</v>
      </c>
      <c r="P155" s="75">
        <f>K155-F155</f>
        <v>0</v>
      </c>
      <c r="Q155" s="75">
        <f>L155-G155</f>
        <v>0</v>
      </c>
      <c r="R155" s="75">
        <f>M155-H155</f>
        <v>1.4E-2</v>
      </c>
      <c r="S155" s="75">
        <f>SUM(T155,U155,V155,W155)</f>
        <v>1.4E-2</v>
      </c>
      <c r="T155" s="75">
        <v>0</v>
      </c>
      <c r="U155" s="75">
        <v>0</v>
      </c>
      <c r="V155" s="75">
        <v>0</v>
      </c>
      <c r="W155" s="75">
        <v>1.4E-2</v>
      </c>
    </row>
    <row r="156" spans="1:35" ht="31.5" x14ac:dyDescent="0.25">
      <c r="A156" s="77" t="s">
        <v>732</v>
      </c>
      <c r="B156" s="76" t="s">
        <v>9</v>
      </c>
      <c r="C156" s="76" t="s">
        <v>397</v>
      </c>
      <c r="D156" s="75">
        <f>SUM(E156,F156,G156,H156)</f>
        <v>0</v>
      </c>
      <c r="E156" s="75">
        <v>0</v>
      </c>
      <c r="F156" s="75">
        <v>0</v>
      </c>
      <c r="G156" s="75">
        <v>0</v>
      </c>
      <c r="H156" s="75">
        <v>0</v>
      </c>
      <c r="I156" s="75">
        <f>SUM(J156,K156,L156,M156)</f>
        <v>1.5813861099999997</v>
      </c>
      <c r="J156" s="75">
        <v>0</v>
      </c>
      <c r="K156" s="75">
        <v>0</v>
      </c>
      <c r="L156" s="75">
        <v>0</v>
      </c>
      <c r="M156" s="75">
        <v>1.5813861099999997</v>
      </c>
      <c r="N156" s="75">
        <f>SUM(O156,P156,Q156,R156)</f>
        <v>1.5813861099999997</v>
      </c>
      <c r="O156" s="75">
        <f>J156-E156</f>
        <v>0</v>
      </c>
      <c r="P156" s="75">
        <f>K156-F156</f>
        <v>0</v>
      </c>
      <c r="Q156" s="75">
        <f>L156-G156</f>
        <v>0</v>
      </c>
      <c r="R156" s="75">
        <f>M156-H156</f>
        <v>1.5813861099999997</v>
      </c>
      <c r="S156" s="75">
        <f>SUM(T156,U156,V156,W156)</f>
        <v>1.5626497899999998</v>
      </c>
      <c r="T156" s="75">
        <v>0</v>
      </c>
      <c r="U156" s="75">
        <v>0</v>
      </c>
      <c r="V156" s="75">
        <v>0</v>
      </c>
      <c r="W156" s="75">
        <v>1.5626497899999998</v>
      </c>
    </row>
    <row r="157" spans="1:35" ht="47.25" x14ac:dyDescent="0.25">
      <c r="A157" s="77" t="s">
        <v>731</v>
      </c>
      <c r="B157" s="76" t="s">
        <v>730</v>
      </c>
      <c r="C157" s="76" t="s">
        <v>729</v>
      </c>
      <c r="D157" s="75">
        <f>SUM(E157,F157,G157,H157)</f>
        <v>0</v>
      </c>
      <c r="E157" s="75">
        <v>0</v>
      </c>
      <c r="F157" s="75">
        <v>0</v>
      </c>
      <c r="G157" s="75">
        <v>0</v>
      </c>
      <c r="H157" s="75">
        <v>0</v>
      </c>
      <c r="I157" s="75">
        <f>SUM(J157,K157,L157,M157)</f>
        <v>2.1037819011999992</v>
      </c>
      <c r="J157" s="75">
        <v>0</v>
      </c>
      <c r="K157" s="75">
        <v>1.05206033</v>
      </c>
      <c r="L157" s="75">
        <v>1.0517215711999992</v>
      </c>
      <c r="M157" s="75">
        <v>0</v>
      </c>
      <c r="N157" s="75">
        <f>SUM(O157,P157,Q157,R157)</f>
        <v>2.1037819011999992</v>
      </c>
      <c r="O157" s="75">
        <f>J157-E157</f>
        <v>0</v>
      </c>
      <c r="P157" s="75">
        <f>K157-F157</f>
        <v>1.05206033</v>
      </c>
      <c r="Q157" s="75">
        <f>L157-G157</f>
        <v>1.0517215711999992</v>
      </c>
      <c r="R157" s="75">
        <f>M157-H157</f>
        <v>0</v>
      </c>
      <c r="S157" s="75">
        <f>SUM(T157,U157,V157,W157)</f>
        <v>0</v>
      </c>
      <c r="T157" s="75">
        <v>0</v>
      </c>
      <c r="U157" s="75">
        <v>0</v>
      </c>
      <c r="V157" s="75">
        <v>0</v>
      </c>
      <c r="W157" s="75">
        <v>0</v>
      </c>
    </row>
    <row r="158" spans="1:35" ht="31.5" x14ac:dyDescent="0.25">
      <c r="A158" s="82" t="s">
        <v>451</v>
      </c>
      <c r="B158" s="81" t="s">
        <v>452</v>
      </c>
      <c r="C158" s="80" t="s">
        <v>439</v>
      </c>
      <c r="D158" s="79">
        <f>SUM(D159:D261)</f>
        <v>123.33</v>
      </c>
      <c r="E158" s="79">
        <f>SUM(E159:E261)</f>
        <v>12.337647239999999</v>
      </c>
      <c r="F158" s="79">
        <f>SUM(F159:F261)</f>
        <v>59.103199684189008</v>
      </c>
      <c r="G158" s="79">
        <f>SUM(G159:G261)</f>
        <v>42.928460226780174</v>
      </c>
      <c r="H158" s="79">
        <f>SUM(H159:H261)</f>
        <v>8.9606928490308224</v>
      </c>
      <c r="I158" s="79">
        <f>SUM(I159:I261)</f>
        <v>1213.0712750468804</v>
      </c>
      <c r="J158" s="79">
        <f>SUM(J159:J261)</f>
        <v>43.086077936440688</v>
      </c>
      <c r="K158" s="79">
        <f>SUM(K159:K261)</f>
        <v>932.28080068880013</v>
      </c>
      <c r="L158" s="79">
        <f>SUM(L159:L261)</f>
        <v>208.4185741748</v>
      </c>
      <c r="M158" s="79">
        <f>SUM(M159:M261)</f>
        <v>29.285822246840006</v>
      </c>
      <c r="N158" s="79">
        <f>SUM(N159:N261)</f>
        <v>1089.7412750468804</v>
      </c>
      <c r="O158" s="79">
        <f>SUM(O159:O261)</f>
        <v>30.748430696440685</v>
      </c>
      <c r="P158" s="79">
        <f>SUM(P159:P261)</f>
        <v>873.17760100461101</v>
      </c>
      <c r="Q158" s="79">
        <f>SUM(Q159:Q261)</f>
        <v>165.49011394801983</v>
      </c>
      <c r="R158" s="79">
        <f>SUM(R159:R261)</f>
        <v>20.325129397809192</v>
      </c>
      <c r="S158" s="79">
        <f>SUM(S159:S261)</f>
        <v>454.13939236477972</v>
      </c>
      <c r="T158" s="79">
        <f>SUM(T159:T261)</f>
        <v>26.541420756779662</v>
      </c>
      <c r="U158" s="79">
        <f>SUM(U159:U261)</f>
        <v>270.52380952999999</v>
      </c>
      <c r="V158" s="79">
        <f>SUM(V159:V261)</f>
        <v>131.01049857999999</v>
      </c>
      <c r="W158" s="79">
        <f>SUM(W159:W261)</f>
        <v>26.063663498000004</v>
      </c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</row>
    <row r="159" spans="1:35" ht="31.5" x14ac:dyDescent="0.25">
      <c r="A159" s="77" t="s">
        <v>479</v>
      </c>
      <c r="B159" s="76" t="s">
        <v>16</v>
      </c>
      <c r="C159" s="76" t="s">
        <v>283</v>
      </c>
      <c r="D159" s="75">
        <f>SUM(E159,F159,G159,H159)</f>
        <v>0</v>
      </c>
      <c r="E159" s="75">
        <v>0</v>
      </c>
      <c r="F159" s="75">
        <v>0</v>
      </c>
      <c r="G159" s="75">
        <v>0</v>
      </c>
      <c r="H159" s="75">
        <v>0</v>
      </c>
      <c r="I159" s="75">
        <f>SUM(J159,K159,L159,M159)</f>
        <v>3.0133620000000003E-2</v>
      </c>
      <c r="J159" s="75">
        <v>0</v>
      </c>
      <c r="K159" s="75">
        <v>0</v>
      </c>
      <c r="L159" s="75">
        <v>0</v>
      </c>
      <c r="M159" s="75">
        <v>3.0133620000000003E-2</v>
      </c>
      <c r="N159" s="75">
        <f>SUM(O159,P159,Q159,R159)</f>
        <v>3.0133620000000003E-2</v>
      </c>
      <c r="O159" s="75">
        <f>J159-E159</f>
        <v>0</v>
      </c>
      <c r="P159" s="75">
        <f>K159-F159</f>
        <v>0</v>
      </c>
      <c r="Q159" s="75">
        <f>L159-G159</f>
        <v>0</v>
      </c>
      <c r="R159" s="75">
        <f>M159-H159</f>
        <v>3.0133620000000003E-2</v>
      </c>
      <c r="S159" s="75">
        <f>SUM(T159,U159,V159,W159)</f>
        <v>3.0133620000000003E-2</v>
      </c>
      <c r="T159" s="75">
        <v>0</v>
      </c>
      <c r="U159" s="75">
        <v>0</v>
      </c>
      <c r="V159" s="75">
        <v>0</v>
      </c>
      <c r="W159" s="75">
        <v>3.0133620000000003E-2</v>
      </c>
    </row>
    <row r="160" spans="1:35" ht="47.25" x14ac:dyDescent="0.25">
      <c r="A160" s="77" t="s">
        <v>480</v>
      </c>
      <c r="B160" s="76" t="s">
        <v>41</v>
      </c>
      <c r="C160" s="76" t="s">
        <v>284</v>
      </c>
      <c r="D160" s="75">
        <f>SUM(E160,F160,G160,H160)</f>
        <v>0</v>
      </c>
      <c r="E160" s="75">
        <v>0</v>
      </c>
      <c r="F160" s="75">
        <v>0</v>
      </c>
      <c r="G160" s="75">
        <v>0</v>
      </c>
      <c r="H160" s="75">
        <v>0</v>
      </c>
      <c r="I160" s="75">
        <f>SUM(J160,K160,L160,M160)</f>
        <v>171.4790704104</v>
      </c>
      <c r="J160" s="75">
        <v>0</v>
      </c>
      <c r="K160" s="75">
        <v>71.934590935399996</v>
      </c>
      <c r="L160" s="75">
        <v>95.16233160920001</v>
      </c>
      <c r="M160" s="75">
        <v>4.3821478657999995</v>
      </c>
      <c r="N160" s="75">
        <f>SUM(O160,P160,Q160,R160)</f>
        <v>171.4790704104</v>
      </c>
      <c r="O160" s="75">
        <f>J160-E160</f>
        <v>0</v>
      </c>
      <c r="P160" s="75">
        <f>K160-F160</f>
        <v>71.934590935399996</v>
      </c>
      <c r="Q160" s="75">
        <f>L160-G160</f>
        <v>95.16233160920001</v>
      </c>
      <c r="R160" s="75">
        <f>M160-H160</f>
        <v>4.3821478657999995</v>
      </c>
      <c r="S160" s="75">
        <f>SUM(T160,U160,V160,W160)</f>
        <v>28.639385560000001</v>
      </c>
      <c r="T160" s="75">
        <v>0</v>
      </c>
      <c r="U160" s="75">
        <v>23.350749</v>
      </c>
      <c r="V160" s="75">
        <v>1.69431</v>
      </c>
      <c r="W160" s="75">
        <v>3.5943265599999998</v>
      </c>
    </row>
    <row r="161" spans="1:23" ht="47.25" x14ac:dyDescent="0.25">
      <c r="A161" s="77" t="s">
        <v>481</v>
      </c>
      <c r="B161" s="76" t="s">
        <v>728</v>
      </c>
      <c r="C161" s="76" t="s">
        <v>727</v>
      </c>
      <c r="D161" s="75">
        <f>SUM(E161,F161,G161,H161)</f>
        <v>0</v>
      </c>
      <c r="E161" s="75">
        <v>0</v>
      </c>
      <c r="F161" s="75">
        <v>0</v>
      </c>
      <c r="G161" s="75">
        <v>0</v>
      </c>
      <c r="H161" s="75">
        <v>0</v>
      </c>
      <c r="I161" s="75">
        <f>SUM(J161,K161,L161,M161)</f>
        <v>0.55407200000000001</v>
      </c>
      <c r="J161" s="75">
        <v>0</v>
      </c>
      <c r="K161" s="75">
        <v>0</v>
      </c>
      <c r="L161" s="75">
        <v>0</v>
      </c>
      <c r="M161" s="75">
        <v>0.55407200000000001</v>
      </c>
      <c r="N161" s="75">
        <f>SUM(O161,P161,Q161,R161)</f>
        <v>0.55407200000000001</v>
      </c>
      <c r="O161" s="75">
        <f>J161-E161</f>
        <v>0</v>
      </c>
      <c r="P161" s="75">
        <f>K161-F161</f>
        <v>0</v>
      </c>
      <c r="Q161" s="75">
        <f>L161-G161</f>
        <v>0</v>
      </c>
      <c r="R161" s="75">
        <f>M161-H161</f>
        <v>0.55407200000000001</v>
      </c>
      <c r="S161" s="75">
        <f>SUM(T161,U161,V161,W161)</f>
        <v>0</v>
      </c>
      <c r="T161" s="75">
        <v>0</v>
      </c>
      <c r="U161" s="75">
        <v>0</v>
      </c>
      <c r="V161" s="75">
        <v>0</v>
      </c>
      <c r="W161" s="75">
        <v>0</v>
      </c>
    </row>
    <row r="162" spans="1:23" ht="94.5" x14ac:dyDescent="0.25">
      <c r="A162" s="77" t="s">
        <v>482</v>
      </c>
      <c r="B162" s="76" t="s">
        <v>97</v>
      </c>
      <c r="C162" s="76" t="s">
        <v>428</v>
      </c>
      <c r="D162" s="75">
        <f>SUM(E162,F162,G162,H162)</f>
        <v>0</v>
      </c>
      <c r="E162" s="75">
        <v>0</v>
      </c>
      <c r="F162" s="75">
        <v>0</v>
      </c>
      <c r="G162" s="75">
        <v>0</v>
      </c>
      <c r="H162" s="75">
        <v>0</v>
      </c>
      <c r="I162" s="75">
        <f>SUM(J162,K162,L162,M162)</f>
        <v>618.16390636200003</v>
      </c>
      <c r="J162" s="75">
        <v>20.743203560000001</v>
      </c>
      <c r="K162" s="75">
        <v>592.24</v>
      </c>
      <c r="L162" s="75">
        <v>0</v>
      </c>
      <c r="M162" s="75">
        <v>5.1807028019999999</v>
      </c>
      <c r="N162" s="75">
        <f>SUM(O162,P162,Q162,R162)</f>
        <v>618.16390636200003</v>
      </c>
      <c r="O162" s="75">
        <f>J162-E162</f>
        <v>20.743203560000001</v>
      </c>
      <c r="P162" s="75">
        <f>K162-F162</f>
        <v>592.24</v>
      </c>
      <c r="Q162" s="75">
        <f>L162-G162</f>
        <v>0</v>
      </c>
      <c r="R162" s="75">
        <f>M162-H162</f>
        <v>5.1807028019999999</v>
      </c>
      <c r="S162" s="75">
        <f>SUM(T162,U162,V162,W162)</f>
        <v>4.0231561399999993</v>
      </c>
      <c r="T162" s="75">
        <v>0</v>
      </c>
      <c r="U162" s="75">
        <v>0</v>
      </c>
      <c r="V162" s="75">
        <v>0</v>
      </c>
      <c r="W162" s="75">
        <v>4.0231561399999993</v>
      </c>
    </row>
    <row r="163" spans="1:23" ht="94.5" x14ac:dyDescent="0.25">
      <c r="A163" s="77" t="s">
        <v>483</v>
      </c>
      <c r="B163" s="76" t="s">
        <v>726</v>
      </c>
      <c r="C163" s="76" t="s">
        <v>299</v>
      </c>
      <c r="D163" s="75">
        <f>SUM(E163,F163,G163,H163)</f>
        <v>0</v>
      </c>
      <c r="E163" s="75">
        <v>0</v>
      </c>
      <c r="F163" s="75">
        <v>0</v>
      </c>
      <c r="G163" s="75">
        <v>0</v>
      </c>
      <c r="H163" s="75">
        <v>0</v>
      </c>
      <c r="I163" s="75">
        <f>SUM(J163,K163,L163,M163)</f>
        <v>2.7E-2</v>
      </c>
      <c r="J163" s="75">
        <v>0</v>
      </c>
      <c r="K163" s="75">
        <v>0</v>
      </c>
      <c r="L163" s="75">
        <v>0</v>
      </c>
      <c r="M163" s="75">
        <v>2.7E-2</v>
      </c>
      <c r="N163" s="75">
        <f>SUM(O163,P163,Q163,R163)</f>
        <v>2.7E-2</v>
      </c>
      <c r="O163" s="75">
        <f>J163-E163</f>
        <v>0</v>
      </c>
      <c r="P163" s="75">
        <f>K163-F163</f>
        <v>0</v>
      </c>
      <c r="Q163" s="75">
        <f>L163-G163</f>
        <v>0</v>
      </c>
      <c r="R163" s="75">
        <f>M163-H163</f>
        <v>2.7E-2</v>
      </c>
      <c r="S163" s="75">
        <f>SUM(T163,U163,V163,W163)</f>
        <v>2.7E-2</v>
      </c>
      <c r="T163" s="75">
        <v>0</v>
      </c>
      <c r="U163" s="75">
        <v>0</v>
      </c>
      <c r="V163" s="75">
        <v>0</v>
      </c>
      <c r="W163" s="75">
        <v>2.7E-2</v>
      </c>
    </row>
    <row r="164" spans="1:23" ht="31.5" x14ac:dyDescent="0.25">
      <c r="A164" s="77" t="s">
        <v>484</v>
      </c>
      <c r="B164" s="76" t="s">
        <v>2</v>
      </c>
      <c r="C164" s="76" t="s">
        <v>300</v>
      </c>
      <c r="D164" s="75">
        <f>SUM(E164,F164,G164,H164)</f>
        <v>0</v>
      </c>
      <c r="E164" s="75">
        <v>0</v>
      </c>
      <c r="F164" s="75">
        <v>0</v>
      </c>
      <c r="G164" s="75">
        <v>0</v>
      </c>
      <c r="H164" s="75">
        <v>0</v>
      </c>
      <c r="I164" s="75">
        <f>SUM(J164,K164,L164,M164)</f>
        <v>0</v>
      </c>
      <c r="J164" s="75">
        <v>0</v>
      </c>
      <c r="K164" s="75">
        <v>0</v>
      </c>
      <c r="L164" s="75">
        <v>0</v>
      </c>
      <c r="M164" s="75">
        <v>0</v>
      </c>
      <c r="N164" s="75">
        <f>SUM(O164,P164,Q164,R164)</f>
        <v>0</v>
      </c>
      <c r="O164" s="75">
        <f>J164-E164</f>
        <v>0</v>
      </c>
      <c r="P164" s="75">
        <f>K164-F164</f>
        <v>0</v>
      </c>
      <c r="Q164" s="75">
        <f>L164-G164</f>
        <v>0</v>
      </c>
      <c r="R164" s="75">
        <f>M164-H164</f>
        <v>0</v>
      </c>
      <c r="S164" s="75">
        <f>SUM(T164,U164,V164,W164)</f>
        <v>0.32700000000000001</v>
      </c>
      <c r="T164" s="75">
        <v>0</v>
      </c>
      <c r="U164" s="75">
        <v>0</v>
      </c>
      <c r="V164" s="75">
        <v>0.32700000000000001</v>
      </c>
      <c r="W164" s="75">
        <v>0</v>
      </c>
    </row>
    <row r="165" spans="1:23" ht="78.75" x14ac:dyDescent="0.25">
      <c r="A165" s="77" t="s">
        <v>485</v>
      </c>
      <c r="B165" s="76" t="s">
        <v>38</v>
      </c>
      <c r="C165" s="76" t="s">
        <v>301</v>
      </c>
      <c r="D165" s="75">
        <f>SUM(E165,F165,G165,H165)</f>
        <v>6</v>
      </c>
      <c r="E165" s="75">
        <v>0</v>
      </c>
      <c r="F165" s="75">
        <v>6</v>
      </c>
      <c r="G165" s="75">
        <v>0</v>
      </c>
      <c r="H165" s="75">
        <v>0</v>
      </c>
      <c r="I165" s="75">
        <f>SUM(J165,K165,L165,M165)</f>
        <v>1.7159035066406783</v>
      </c>
      <c r="J165" s="75">
        <v>0.51170674644067804</v>
      </c>
      <c r="K165" s="75">
        <v>1.0000000000000002</v>
      </c>
      <c r="L165" s="75">
        <v>8.5000001999999998E-3</v>
      </c>
      <c r="M165" s="75">
        <v>0.19569676</v>
      </c>
      <c r="N165" s="75">
        <f>SUM(O165,P165,Q165,R165)</f>
        <v>-4.2840964933593222</v>
      </c>
      <c r="O165" s="75">
        <f>J165-E165</f>
        <v>0.51170674644067804</v>
      </c>
      <c r="P165" s="75">
        <f>K165-F165</f>
        <v>-5</v>
      </c>
      <c r="Q165" s="75">
        <f>L165-G165</f>
        <v>8.5000001999999998E-3</v>
      </c>
      <c r="R165" s="75">
        <f>M165-H165</f>
        <v>0.19569676</v>
      </c>
      <c r="S165" s="75">
        <f>SUM(T165,U165,V165,W165)</f>
        <v>5.8694581499999998</v>
      </c>
      <c r="T165" s="75">
        <v>0.19725799999999999</v>
      </c>
      <c r="U165" s="75">
        <v>5.4124670000000004</v>
      </c>
      <c r="V165" s="75">
        <v>7.2033900000000005E-3</v>
      </c>
      <c r="W165" s="75">
        <v>0.25252975999999999</v>
      </c>
    </row>
    <row r="166" spans="1:23" ht="94.5" x14ac:dyDescent="0.25">
      <c r="A166" s="77" t="s">
        <v>486</v>
      </c>
      <c r="B166" s="76" t="s">
        <v>725</v>
      </c>
      <c r="C166" s="76" t="s">
        <v>724</v>
      </c>
      <c r="D166" s="75">
        <f>SUM(E166,F166,G166,H166)</f>
        <v>0</v>
      </c>
      <c r="E166" s="75">
        <v>0</v>
      </c>
      <c r="F166" s="75">
        <v>0</v>
      </c>
      <c r="G166" s="75">
        <v>0</v>
      </c>
      <c r="H166" s="75">
        <v>0</v>
      </c>
      <c r="I166" s="75">
        <f>SUM(J166,K166,L166,M166)</f>
        <v>0.96299999999999997</v>
      </c>
      <c r="J166" s="75">
        <v>0.96299999999999997</v>
      </c>
      <c r="K166" s="75">
        <v>0</v>
      </c>
      <c r="L166" s="75">
        <v>0</v>
      </c>
      <c r="M166" s="75">
        <v>0</v>
      </c>
      <c r="N166" s="75">
        <f>SUM(O166,P166,Q166,R166)</f>
        <v>0.96299999999999997</v>
      </c>
      <c r="O166" s="75">
        <f>J166-E166</f>
        <v>0.96299999999999997</v>
      </c>
      <c r="P166" s="75">
        <f>K166-F166</f>
        <v>0</v>
      </c>
      <c r="Q166" s="75">
        <f>L166-G166</f>
        <v>0</v>
      </c>
      <c r="R166" s="75">
        <f>M166-H166</f>
        <v>0</v>
      </c>
      <c r="S166" s="75">
        <f>SUM(T166,U166,V166,W166)</f>
        <v>0</v>
      </c>
      <c r="T166" s="75">
        <v>0</v>
      </c>
      <c r="U166" s="75">
        <v>0</v>
      </c>
      <c r="V166" s="75">
        <v>0</v>
      </c>
      <c r="W166" s="75">
        <v>0</v>
      </c>
    </row>
    <row r="167" spans="1:23" ht="94.5" x14ac:dyDescent="0.25">
      <c r="A167" s="77" t="s">
        <v>487</v>
      </c>
      <c r="B167" s="76" t="s">
        <v>723</v>
      </c>
      <c r="C167" s="76" t="s">
        <v>722</v>
      </c>
      <c r="D167" s="75">
        <f>SUM(E167,F167,G167,H167)</f>
        <v>0</v>
      </c>
      <c r="E167" s="75">
        <v>0</v>
      </c>
      <c r="F167" s="75">
        <v>0</v>
      </c>
      <c r="G167" s="75">
        <v>0</v>
      </c>
      <c r="H167" s="75">
        <v>0</v>
      </c>
      <c r="I167" s="75">
        <f>SUM(J167,K167,L167,M167)</f>
        <v>1.3525395410000001</v>
      </c>
      <c r="J167" s="75">
        <v>0.79349999999999998</v>
      </c>
      <c r="K167" s="75">
        <v>0</v>
      </c>
      <c r="L167" s="75">
        <v>0.5590395410000002</v>
      </c>
      <c r="M167" s="75">
        <v>0</v>
      </c>
      <c r="N167" s="75">
        <f>SUM(O167,P167,Q167,R167)</f>
        <v>1.3525395410000001</v>
      </c>
      <c r="O167" s="75">
        <f>J167-E167</f>
        <v>0.79349999999999998</v>
      </c>
      <c r="P167" s="75">
        <f>K167-F167</f>
        <v>0</v>
      </c>
      <c r="Q167" s="75">
        <f>L167-G167</f>
        <v>0.5590395410000002</v>
      </c>
      <c r="R167" s="75">
        <f>M167-H167</f>
        <v>0</v>
      </c>
      <c r="S167" s="75">
        <f>SUM(T167,U167,V167,W167)</f>
        <v>0</v>
      </c>
      <c r="T167" s="75">
        <v>0</v>
      </c>
      <c r="U167" s="75">
        <v>0</v>
      </c>
      <c r="V167" s="75">
        <v>0</v>
      </c>
      <c r="W167" s="75">
        <v>0</v>
      </c>
    </row>
    <row r="168" spans="1:23" ht="157.5" x14ac:dyDescent="0.25">
      <c r="A168" s="77" t="s">
        <v>488</v>
      </c>
      <c r="B168" s="78" t="s">
        <v>39</v>
      </c>
      <c r="C168" s="76" t="s">
        <v>302</v>
      </c>
      <c r="D168" s="75">
        <f>SUM(E168,F168,G168,H168)</f>
        <v>6.67</v>
      </c>
      <c r="E168" s="75">
        <v>0</v>
      </c>
      <c r="F168" s="75">
        <v>0</v>
      </c>
      <c r="G168" s="75">
        <v>6.67</v>
      </c>
      <c r="H168" s="75">
        <v>0</v>
      </c>
      <c r="I168" s="75">
        <f>SUM(J168,K168,L168,M168)</f>
        <v>16.31849755</v>
      </c>
      <c r="J168" s="75">
        <v>0</v>
      </c>
      <c r="K168" s="75">
        <v>16.18097302</v>
      </c>
      <c r="L168" s="75">
        <v>0</v>
      </c>
      <c r="M168" s="75">
        <v>0.13752453000000003</v>
      </c>
      <c r="N168" s="75">
        <f>SUM(O168,P168,Q168,R168)</f>
        <v>9.6484975500000001</v>
      </c>
      <c r="O168" s="75">
        <f>J168-E168</f>
        <v>0</v>
      </c>
      <c r="P168" s="75">
        <f>K168-F168</f>
        <v>16.18097302</v>
      </c>
      <c r="Q168" s="75">
        <f>L168-G168</f>
        <v>-6.67</v>
      </c>
      <c r="R168" s="75">
        <f>M168-H168</f>
        <v>0.13752453000000003</v>
      </c>
      <c r="S168" s="75">
        <f>SUM(T168,U168,V168,W168)</f>
        <v>18.54121353</v>
      </c>
      <c r="T168" s="75">
        <v>0</v>
      </c>
      <c r="U168" s="75">
        <v>17.96384771</v>
      </c>
      <c r="V168" s="75">
        <v>0.14482626999999998</v>
      </c>
      <c r="W168" s="75">
        <v>0.43253955000000005</v>
      </c>
    </row>
    <row r="169" spans="1:23" ht="47.25" x14ac:dyDescent="0.25">
      <c r="A169" s="77" t="s">
        <v>489</v>
      </c>
      <c r="B169" s="76" t="s">
        <v>26</v>
      </c>
      <c r="C169" s="76" t="s">
        <v>303</v>
      </c>
      <c r="D169" s="75">
        <f>SUM(E169,F169,G169,H169)</f>
        <v>4.37</v>
      </c>
      <c r="E169" s="75">
        <v>0</v>
      </c>
      <c r="F169" s="75">
        <v>4.37</v>
      </c>
      <c r="G169" s="75">
        <v>0</v>
      </c>
      <c r="H169" s="75">
        <v>0</v>
      </c>
      <c r="I169" s="75">
        <f>SUM(J169,K169,L169,M169)</f>
        <v>6.7440626722000001</v>
      </c>
      <c r="J169" s="75">
        <v>0</v>
      </c>
      <c r="K169" s="75">
        <v>2.9422012147999999</v>
      </c>
      <c r="L169" s="75">
        <v>3.4909500000000002</v>
      </c>
      <c r="M169" s="75">
        <v>0.31091145739999998</v>
      </c>
      <c r="N169" s="75">
        <f>SUM(O169,P169,Q169,R169)</f>
        <v>2.3740626722</v>
      </c>
      <c r="O169" s="75">
        <f>J169-E169</f>
        <v>0</v>
      </c>
      <c r="P169" s="75">
        <f>K169-F169</f>
        <v>-1.4277987852000003</v>
      </c>
      <c r="Q169" s="75">
        <f>L169-G169</f>
        <v>3.4909500000000002</v>
      </c>
      <c r="R169" s="75">
        <f>M169-H169</f>
        <v>0.31091145739999998</v>
      </c>
      <c r="S169" s="75">
        <f>SUM(T169,U169,V169,W169)</f>
        <v>1.3864609299999999</v>
      </c>
      <c r="T169" s="75">
        <v>0</v>
      </c>
      <c r="U169" s="75">
        <v>1.33409552</v>
      </c>
      <c r="V169" s="75">
        <v>0</v>
      </c>
      <c r="W169" s="75">
        <v>5.2365409999999994E-2</v>
      </c>
    </row>
    <row r="170" spans="1:23" ht="47.25" x14ac:dyDescent="0.25">
      <c r="A170" s="77" t="s">
        <v>490</v>
      </c>
      <c r="B170" s="76" t="s">
        <v>29</v>
      </c>
      <c r="C170" s="76" t="s">
        <v>304</v>
      </c>
      <c r="D170" s="75">
        <f>SUM(E170,F170,G170,H170)</f>
        <v>9</v>
      </c>
      <c r="E170" s="75">
        <v>0</v>
      </c>
      <c r="F170" s="75">
        <v>5.9280675042036357</v>
      </c>
      <c r="G170" s="75">
        <v>2.5849100295655334</v>
      </c>
      <c r="H170" s="75">
        <v>0.48702246623083134</v>
      </c>
      <c r="I170" s="75">
        <f>SUM(J170,K170,L170,M170)</f>
        <v>1.2369100000000001E-3</v>
      </c>
      <c r="J170" s="75">
        <v>0</v>
      </c>
      <c r="K170" s="75">
        <v>0</v>
      </c>
      <c r="L170" s="75">
        <v>0</v>
      </c>
      <c r="M170" s="75">
        <v>1.2369100000000001E-3</v>
      </c>
      <c r="N170" s="75">
        <f>SUM(O170,P170,Q170,R170)</f>
        <v>-8.9987630900000006</v>
      </c>
      <c r="O170" s="75">
        <f>J170-E170</f>
        <v>0</v>
      </c>
      <c r="P170" s="75">
        <f>K170-F170</f>
        <v>-5.9280675042036357</v>
      </c>
      <c r="Q170" s="75">
        <f>L170-G170</f>
        <v>-2.5849100295655334</v>
      </c>
      <c r="R170" s="75">
        <f>M170-H170</f>
        <v>-0.48578555623083136</v>
      </c>
      <c r="S170" s="75">
        <f>SUM(T170,U170,V170,W170)</f>
        <v>1.2369100000000001E-3</v>
      </c>
      <c r="T170" s="75">
        <v>0</v>
      </c>
      <c r="U170" s="75">
        <v>0</v>
      </c>
      <c r="V170" s="75">
        <v>0</v>
      </c>
      <c r="W170" s="75">
        <v>1.2369100000000001E-3</v>
      </c>
    </row>
    <row r="171" spans="1:23" ht="126" x14ac:dyDescent="0.25">
      <c r="A171" s="77" t="s">
        <v>491</v>
      </c>
      <c r="B171" s="78" t="s">
        <v>28</v>
      </c>
      <c r="C171" s="76" t="s">
        <v>305</v>
      </c>
      <c r="D171" s="75">
        <f>SUM(E171,F171,G171,H171)</f>
        <v>9</v>
      </c>
      <c r="E171" s="75">
        <v>0</v>
      </c>
      <c r="F171" s="75">
        <v>6.1077321799853683</v>
      </c>
      <c r="G171" s="75">
        <v>1.9460038628146314</v>
      </c>
      <c r="H171" s="75">
        <v>0.94626395720000012</v>
      </c>
      <c r="I171" s="75">
        <f>SUM(J171,K171,L171,M171)</f>
        <v>31.171779700600005</v>
      </c>
      <c r="J171" s="75">
        <v>0</v>
      </c>
      <c r="K171" s="75">
        <v>9.3279252400000008</v>
      </c>
      <c r="L171" s="75">
        <v>20.541720000000005</v>
      </c>
      <c r="M171" s="75">
        <v>1.3021344606</v>
      </c>
      <c r="N171" s="75">
        <f>SUM(O171,P171,Q171,R171)</f>
        <v>22.171779700600005</v>
      </c>
      <c r="O171" s="75">
        <f>J171-E171</f>
        <v>0</v>
      </c>
      <c r="P171" s="75">
        <f>K171-F171</f>
        <v>3.2201930600146325</v>
      </c>
      <c r="Q171" s="75">
        <f>L171-G171</f>
        <v>18.595716137185374</v>
      </c>
      <c r="R171" s="75">
        <f>M171-H171</f>
        <v>0.35587050339999993</v>
      </c>
      <c r="S171" s="75">
        <f>SUM(T171,U171,V171,W171)</f>
        <v>35.113244290000004</v>
      </c>
      <c r="T171" s="75">
        <v>0</v>
      </c>
      <c r="U171" s="75">
        <v>26.708880000000001</v>
      </c>
      <c r="V171" s="75">
        <v>7.282</v>
      </c>
      <c r="W171" s="75">
        <v>1.1223642899999999</v>
      </c>
    </row>
    <row r="172" spans="1:23" ht="78.75" x14ac:dyDescent="0.25">
      <c r="A172" s="77" t="s">
        <v>492</v>
      </c>
      <c r="B172" s="76" t="s">
        <v>31</v>
      </c>
      <c r="C172" s="76" t="s">
        <v>306</v>
      </c>
      <c r="D172" s="75">
        <f>SUM(E172,F172,G172,H172)</f>
        <v>0</v>
      </c>
      <c r="E172" s="75">
        <v>0</v>
      </c>
      <c r="F172" s="75">
        <v>0</v>
      </c>
      <c r="G172" s="75">
        <v>0</v>
      </c>
      <c r="H172" s="75">
        <v>0</v>
      </c>
      <c r="I172" s="75">
        <f>SUM(J172,K172,L172,M172)</f>
        <v>7.3784999999999998</v>
      </c>
      <c r="J172" s="75">
        <v>0</v>
      </c>
      <c r="K172" s="75">
        <v>6.3754999999999997</v>
      </c>
      <c r="L172" s="75">
        <v>1.0029999999999999</v>
      </c>
      <c r="M172" s="75">
        <v>0</v>
      </c>
      <c r="N172" s="75">
        <f>SUM(O172,P172,Q172,R172)</f>
        <v>7.3784999999999998</v>
      </c>
      <c r="O172" s="75">
        <f>J172-E172</f>
        <v>0</v>
      </c>
      <c r="P172" s="75">
        <f>K172-F172</f>
        <v>6.3754999999999997</v>
      </c>
      <c r="Q172" s="75">
        <f>L172-G172</f>
        <v>1.0029999999999999</v>
      </c>
      <c r="R172" s="75">
        <f>M172-H172</f>
        <v>0</v>
      </c>
      <c r="S172" s="75">
        <f>SUM(T172,U172,V172,W172)</f>
        <v>0</v>
      </c>
      <c r="T172" s="75">
        <v>0</v>
      </c>
      <c r="U172" s="75">
        <v>0</v>
      </c>
      <c r="V172" s="75">
        <v>0</v>
      </c>
      <c r="W172" s="75">
        <v>0</v>
      </c>
    </row>
    <row r="173" spans="1:23" ht="47.25" x14ac:dyDescent="0.25">
      <c r="A173" s="77" t="s">
        <v>493</v>
      </c>
      <c r="B173" s="76" t="s">
        <v>77</v>
      </c>
      <c r="C173" s="76" t="s">
        <v>307</v>
      </c>
      <c r="D173" s="75">
        <f>SUM(E173,F173,G173,H173)</f>
        <v>0</v>
      </c>
      <c r="E173" s="75">
        <v>0</v>
      </c>
      <c r="F173" s="75">
        <v>0</v>
      </c>
      <c r="G173" s="75">
        <v>0</v>
      </c>
      <c r="H173" s="75">
        <v>0</v>
      </c>
      <c r="I173" s="75">
        <f>SUM(J173,K173,L173,M173)</f>
        <v>0.86795040000000001</v>
      </c>
      <c r="J173" s="75">
        <v>0.86795040000000001</v>
      </c>
      <c r="K173" s="75">
        <v>0</v>
      </c>
      <c r="L173" s="75">
        <v>0</v>
      </c>
      <c r="M173" s="75">
        <v>0</v>
      </c>
      <c r="N173" s="75">
        <f>SUM(O173,P173,Q173,R173)</f>
        <v>0.86795040000000001</v>
      </c>
      <c r="O173" s="75">
        <f>J173-E173</f>
        <v>0.86795040000000001</v>
      </c>
      <c r="P173" s="75">
        <f>K173-F173</f>
        <v>0</v>
      </c>
      <c r="Q173" s="75">
        <f>L173-G173</f>
        <v>0</v>
      </c>
      <c r="R173" s="75">
        <f>M173-H173</f>
        <v>0</v>
      </c>
      <c r="S173" s="75">
        <f>SUM(T173,U173,V173,W173)</f>
        <v>0.86795040000000001</v>
      </c>
      <c r="T173" s="75">
        <v>0.86795040000000001</v>
      </c>
      <c r="U173" s="75">
        <v>0</v>
      </c>
      <c r="V173" s="75">
        <v>0</v>
      </c>
      <c r="W173" s="75">
        <v>0</v>
      </c>
    </row>
    <row r="174" spans="1:23" ht="63" x14ac:dyDescent="0.25">
      <c r="A174" s="77" t="s">
        <v>494</v>
      </c>
      <c r="B174" s="76" t="s">
        <v>32</v>
      </c>
      <c r="C174" s="76" t="s">
        <v>308</v>
      </c>
      <c r="D174" s="75">
        <f>SUM(E174,F174,G174,H174)</f>
        <v>2</v>
      </c>
      <c r="E174" s="75">
        <v>0</v>
      </c>
      <c r="F174" s="75">
        <v>2</v>
      </c>
      <c r="G174" s="75">
        <v>0</v>
      </c>
      <c r="H174" s="75">
        <v>0</v>
      </c>
      <c r="I174" s="75">
        <f>SUM(J174,K174,L174,M174)</f>
        <v>16.713157742800004</v>
      </c>
      <c r="J174" s="75">
        <v>0</v>
      </c>
      <c r="K174" s="75">
        <v>16.712171820000002</v>
      </c>
      <c r="L174" s="75">
        <v>0</v>
      </c>
      <c r="M174" s="75">
        <v>9.8592280000000003E-4</v>
      </c>
      <c r="N174" s="75">
        <f>SUM(O174,P174,Q174,R174)</f>
        <v>14.713157742800002</v>
      </c>
      <c r="O174" s="75">
        <f>J174-E174</f>
        <v>0</v>
      </c>
      <c r="P174" s="75">
        <f>K174-F174</f>
        <v>14.712171820000002</v>
      </c>
      <c r="Q174" s="75">
        <f>L174-G174</f>
        <v>0</v>
      </c>
      <c r="R174" s="75">
        <f>M174-H174</f>
        <v>9.8592280000000003E-4</v>
      </c>
      <c r="S174" s="75">
        <f>SUM(T174,U174,V174,W174)</f>
        <v>8.6389000000000008E-4</v>
      </c>
      <c r="T174" s="75">
        <v>0</v>
      </c>
      <c r="U174" s="75">
        <v>0</v>
      </c>
      <c r="V174" s="75">
        <v>0</v>
      </c>
      <c r="W174" s="75">
        <v>8.6389000000000008E-4</v>
      </c>
    </row>
    <row r="175" spans="1:23" ht="78.75" x14ac:dyDescent="0.25">
      <c r="A175" s="77" t="s">
        <v>495</v>
      </c>
      <c r="B175" s="76" t="s">
        <v>58</v>
      </c>
      <c r="C175" s="76" t="s">
        <v>309</v>
      </c>
      <c r="D175" s="75">
        <f>SUM(E175,F175,G175,H175)</f>
        <v>0</v>
      </c>
      <c r="E175" s="75">
        <v>0</v>
      </c>
      <c r="F175" s="75">
        <v>0</v>
      </c>
      <c r="G175" s="75">
        <v>0</v>
      </c>
      <c r="H175" s="75">
        <v>0</v>
      </c>
      <c r="I175" s="75">
        <f>SUM(J175,K175,L175,M175)</f>
        <v>0.44929137260000002</v>
      </c>
      <c r="J175" s="75">
        <v>0</v>
      </c>
      <c r="K175" s="75">
        <v>0</v>
      </c>
      <c r="L175" s="75">
        <v>0</v>
      </c>
      <c r="M175" s="75">
        <v>0.44929137260000002</v>
      </c>
      <c r="N175" s="75">
        <f>SUM(O175,P175,Q175,R175)</f>
        <v>0.44929137260000002</v>
      </c>
      <c r="O175" s="75">
        <f>J175-E175</f>
        <v>0</v>
      </c>
      <c r="P175" s="75">
        <f>K175-F175</f>
        <v>0</v>
      </c>
      <c r="Q175" s="75">
        <f>L175-G175</f>
        <v>0</v>
      </c>
      <c r="R175" s="75">
        <f>M175-H175</f>
        <v>0.44929137260000002</v>
      </c>
      <c r="S175" s="75">
        <f>SUM(T175,U175,V175,W175)</f>
        <v>8.3290505699999997</v>
      </c>
      <c r="T175" s="75">
        <v>0.4</v>
      </c>
      <c r="U175" s="75">
        <v>0</v>
      </c>
      <c r="V175" s="75">
        <v>7.548</v>
      </c>
      <c r="W175" s="75">
        <v>0.38105057000000003</v>
      </c>
    </row>
    <row r="176" spans="1:23" ht="47.25" x14ac:dyDescent="0.25">
      <c r="A176" s="77" t="s">
        <v>496</v>
      </c>
      <c r="B176" s="76" t="s">
        <v>80</v>
      </c>
      <c r="C176" s="76" t="s">
        <v>310</v>
      </c>
      <c r="D176" s="75">
        <f>SUM(E176,F176,G176,H176)</f>
        <v>0</v>
      </c>
      <c r="E176" s="75">
        <v>0</v>
      </c>
      <c r="F176" s="75">
        <v>0</v>
      </c>
      <c r="G176" s="75">
        <v>0</v>
      </c>
      <c r="H176" s="75">
        <v>0</v>
      </c>
      <c r="I176" s="75">
        <f>SUM(J176,K176,L176,M176)</f>
        <v>1.2320800000000003</v>
      </c>
      <c r="J176" s="75">
        <v>0.4425</v>
      </c>
      <c r="K176" s="75">
        <v>0.66450000000000009</v>
      </c>
      <c r="L176" s="75">
        <v>0</v>
      </c>
      <c r="M176" s="75">
        <v>0.12508</v>
      </c>
      <c r="N176" s="75">
        <f>SUM(O176,P176,Q176,R176)</f>
        <v>1.2320800000000003</v>
      </c>
      <c r="O176" s="75">
        <f>J176-E176</f>
        <v>0.4425</v>
      </c>
      <c r="P176" s="75">
        <f>K176-F176</f>
        <v>0.66450000000000009</v>
      </c>
      <c r="Q176" s="75">
        <f>L176-G176</f>
        <v>0</v>
      </c>
      <c r="R176" s="75">
        <f>M176-H176</f>
        <v>0.12508</v>
      </c>
      <c r="S176" s="75">
        <f>SUM(T176,U176,V176,W176)</f>
        <v>4.0060000000000002</v>
      </c>
      <c r="T176" s="75">
        <v>0.375</v>
      </c>
      <c r="U176" s="75">
        <v>1.3881749999999999</v>
      </c>
      <c r="V176" s="75">
        <v>2.0183629999999999</v>
      </c>
      <c r="W176" s="75">
        <v>0.22446199999999999</v>
      </c>
    </row>
    <row r="177" spans="1:23" ht="63" x14ac:dyDescent="0.25">
      <c r="A177" s="77" t="s">
        <v>497</v>
      </c>
      <c r="B177" s="76" t="s">
        <v>155</v>
      </c>
      <c r="C177" s="76" t="s">
        <v>311</v>
      </c>
      <c r="D177" s="75">
        <f>SUM(E177,F177,G177,H177)</f>
        <v>0</v>
      </c>
      <c r="E177" s="75">
        <v>0</v>
      </c>
      <c r="F177" s="75">
        <v>0</v>
      </c>
      <c r="G177" s="75">
        <v>0</v>
      </c>
      <c r="H177" s="75">
        <v>0</v>
      </c>
      <c r="I177" s="75">
        <f>SUM(J177,K177,L177,M177)</f>
        <v>16.961280977000001</v>
      </c>
      <c r="J177" s="75">
        <v>0</v>
      </c>
      <c r="K177" s="75">
        <v>7.0236622893999998</v>
      </c>
      <c r="L177" s="75">
        <v>9.2822200000000006</v>
      </c>
      <c r="M177" s="75">
        <v>0.65539868760000008</v>
      </c>
      <c r="N177" s="75">
        <f>SUM(O177,P177,Q177,R177)</f>
        <v>16.961280977000001</v>
      </c>
      <c r="O177" s="75">
        <f>J177-E177</f>
        <v>0</v>
      </c>
      <c r="P177" s="75">
        <f>K177-F177</f>
        <v>7.0236622893999998</v>
      </c>
      <c r="Q177" s="75">
        <f>L177-G177</f>
        <v>9.2822200000000006</v>
      </c>
      <c r="R177" s="75">
        <f>M177-H177</f>
        <v>0.65539868760000008</v>
      </c>
      <c r="S177" s="75">
        <f>SUM(T177,U177,V177,W177)</f>
        <v>21.60173288</v>
      </c>
      <c r="T177" s="75">
        <v>8.4699999999999998E-2</v>
      </c>
      <c r="U177" s="75">
        <v>6.2425213600000005</v>
      </c>
      <c r="V177" s="75">
        <v>14.7174</v>
      </c>
      <c r="W177" s="75">
        <v>0.55711151999999997</v>
      </c>
    </row>
    <row r="178" spans="1:23" ht="47.25" x14ac:dyDescent="0.25">
      <c r="A178" s="77" t="s">
        <v>498</v>
      </c>
      <c r="B178" s="76" t="s">
        <v>169</v>
      </c>
      <c r="C178" s="76" t="s">
        <v>312</v>
      </c>
      <c r="D178" s="75">
        <f>SUM(E178,F178,G178,H178)</f>
        <v>0</v>
      </c>
      <c r="E178" s="75">
        <v>0</v>
      </c>
      <c r="F178" s="75">
        <v>0</v>
      </c>
      <c r="G178" s="75">
        <v>0</v>
      </c>
      <c r="H178" s="75">
        <v>0</v>
      </c>
      <c r="I178" s="75">
        <f>SUM(J178,K178,L178,M178)</f>
        <v>4.2119999999999996E-3</v>
      </c>
      <c r="J178" s="75">
        <v>0</v>
      </c>
      <c r="K178" s="75">
        <v>0</v>
      </c>
      <c r="L178" s="75">
        <v>0</v>
      </c>
      <c r="M178" s="75">
        <v>4.2119999999999996E-3</v>
      </c>
      <c r="N178" s="75">
        <f>SUM(O178,P178,Q178,R178)</f>
        <v>4.2119999999999996E-3</v>
      </c>
      <c r="O178" s="75">
        <f>J178-E178</f>
        <v>0</v>
      </c>
      <c r="P178" s="75">
        <f>K178-F178</f>
        <v>0</v>
      </c>
      <c r="Q178" s="75">
        <f>L178-G178</f>
        <v>0</v>
      </c>
      <c r="R178" s="75">
        <f>M178-H178</f>
        <v>4.2119999999999996E-3</v>
      </c>
      <c r="S178" s="75">
        <f>SUM(T178,U178,V178,W178)</f>
        <v>8.4440000000000001E-3</v>
      </c>
      <c r="T178" s="75">
        <v>0</v>
      </c>
      <c r="U178" s="75">
        <v>0</v>
      </c>
      <c r="V178" s="75">
        <v>0</v>
      </c>
      <c r="W178" s="75">
        <v>8.4440000000000001E-3</v>
      </c>
    </row>
    <row r="179" spans="1:23" ht="63" x14ac:dyDescent="0.25">
      <c r="A179" s="77" t="s">
        <v>499</v>
      </c>
      <c r="B179" s="76" t="s">
        <v>232</v>
      </c>
      <c r="C179" s="76" t="s">
        <v>313</v>
      </c>
      <c r="D179" s="75">
        <f>SUM(E179,F179,G179,H179)</f>
        <v>0</v>
      </c>
      <c r="E179" s="75">
        <v>0</v>
      </c>
      <c r="F179" s="75">
        <v>0</v>
      </c>
      <c r="G179" s="75">
        <v>0</v>
      </c>
      <c r="H179" s="75">
        <v>0</v>
      </c>
      <c r="I179" s="75">
        <f>SUM(J179,K179,L179,M179)</f>
        <v>5.3325797600000002E-2</v>
      </c>
      <c r="J179" s="75">
        <v>0</v>
      </c>
      <c r="K179" s="75">
        <v>0</v>
      </c>
      <c r="L179" s="75">
        <v>0</v>
      </c>
      <c r="M179" s="75">
        <v>5.3325797600000002E-2</v>
      </c>
      <c r="N179" s="75">
        <f>SUM(O179,P179,Q179,R179)</f>
        <v>5.3325797600000002E-2</v>
      </c>
      <c r="O179" s="75">
        <f>J179-E179</f>
        <v>0</v>
      </c>
      <c r="P179" s="75">
        <f>K179-F179</f>
        <v>0</v>
      </c>
      <c r="Q179" s="75">
        <f>L179-G179</f>
        <v>0</v>
      </c>
      <c r="R179" s="75">
        <f>M179-H179</f>
        <v>5.3325797600000002E-2</v>
      </c>
      <c r="S179" s="75">
        <f>SUM(T179,U179,V179,W179)</f>
        <v>0.54978689000000003</v>
      </c>
      <c r="T179" s="75">
        <v>0</v>
      </c>
      <c r="U179" s="75">
        <v>0</v>
      </c>
      <c r="V179" s="75">
        <v>0.504</v>
      </c>
      <c r="W179" s="75">
        <v>4.5786890000000004E-2</v>
      </c>
    </row>
    <row r="180" spans="1:23" ht="47.25" x14ac:dyDescent="0.25">
      <c r="A180" s="77" t="s">
        <v>500</v>
      </c>
      <c r="B180" s="76" t="s">
        <v>721</v>
      </c>
      <c r="C180" s="76" t="s">
        <v>720</v>
      </c>
      <c r="D180" s="75">
        <f>SUM(E180,F180,G180,H180)</f>
        <v>0</v>
      </c>
      <c r="E180" s="75">
        <v>0</v>
      </c>
      <c r="F180" s="75">
        <v>0</v>
      </c>
      <c r="G180" s="75">
        <v>0</v>
      </c>
      <c r="H180" s="75">
        <v>0</v>
      </c>
      <c r="I180" s="75">
        <f>SUM(J180,K180,L180,M180)</f>
        <v>0</v>
      </c>
      <c r="J180" s="75">
        <v>0</v>
      </c>
      <c r="K180" s="75">
        <v>0</v>
      </c>
      <c r="L180" s="75">
        <v>0</v>
      </c>
      <c r="M180" s="75">
        <v>0</v>
      </c>
      <c r="N180" s="75">
        <f>SUM(O180,P180,Q180,R180)</f>
        <v>0</v>
      </c>
      <c r="O180" s="75">
        <f>J180-E180</f>
        <v>0</v>
      </c>
      <c r="P180" s="75">
        <f>K180-F180</f>
        <v>0</v>
      </c>
      <c r="Q180" s="75">
        <f>L180-G180</f>
        <v>0</v>
      </c>
      <c r="R180" s="75">
        <f>M180-H180</f>
        <v>0</v>
      </c>
      <c r="S180" s="75">
        <f>SUM(T180,U180,V180,W180)</f>
        <v>0</v>
      </c>
      <c r="T180" s="75">
        <v>0</v>
      </c>
      <c r="U180" s="75">
        <v>0</v>
      </c>
      <c r="V180" s="75">
        <v>0</v>
      </c>
      <c r="W180" s="75">
        <v>0</v>
      </c>
    </row>
    <row r="181" spans="1:23" ht="47.25" x14ac:dyDescent="0.25">
      <c r="A181" s="77" t="s">
        <v>501</v>
      </c>
      <c r="B181" s="76" t="s">
        <v>14</v>
      </c>
      <c r="C181" s="76" t="s">
        <v>318</v>
      </c>
      <c r="D181" s="75">
        <f>SUM(E181,F181,G181,H181)</f>
        <v>0</v>
      </c>
      <c r="E181" s="75">
        <v>0</v>
      </c>
      <c r="F181" s="75">
        <v>0</v>
      </c>
      <c r="G181" s="75">
        <v>0</v>
      </c>
      <c r="H181" s="75">
        <v>0</v>
      </c>
      <c r="I181" s="75">
        <f>SUM(J181,K181,L181,M181)</f>
        <v>0</v>
      </c>
      <c r="J181" s="75">
        <v>0</v>
      </c>
      <c r="K181" s="75">
        <v>0</v>
      </c>
      <c r="L181" s="75">
        <v>0</v>
      </c>
      <c r="M181" s="75">
        <v>0</v>
      </c>
      <c r="N181" s="75">
        <f>SUM(O181,P181,Q181,R181)</f>
        <v>0</v>
      </c>
      <c r="O181" s="75">
        <f>J181-E181</f>
        <v>0</v>
      </c>
      <c r="P181" s="75">
        <f>K181-F181</f>
        <v>0</v>
      </c>
      <c r="Q181" s="75">
        <f>L181-G181</f>
        <v>0</v>
      </c>
      <c r="R181" s="75">
        <f>M181-H181</f>
        <v>0</v>
      </c>
      <c r="S181" s="75">
        <f>SUM(T181,U181,V181,W181)</f>
        <v>0</v>
      </c>
      <c r="T181" s="75">
        <v>0</v>
      </c>
      <c r="U181" s="75">
        <v>0</v>
      </c>
      <c r="V181" s="75">
        <v>0</v>
      </c>
      <c r="W181" s="75">
        <v>0</v>
      </c>
    </row>
    <row r="182" spans="1:23" ht="47.25" x14ac:dyDescent="0.25">
      <c r="A182" s="77" t="s">
        <v>502</v>
      </c>
      <c r="B182" s="76" t="s">
        <v>66</v>
      </c>
      <c r="C182" s="76" t="s">
        <v>319</v>
      </c>
      <c r="D182" s="75">
        <f>SUM(E182,F182,G182,H182)</f>
        <v>0</v>
      </c>
      <c r="E182" s="75">
        <v>0</v>
      </c>
      <c r="F182" s="75">
        <v>0</v>
      </c>
      <c r="G182" s="75">
        <v>0</v>
      </c>
      <c r="H182" s="75">
        <v>0</v>
      </c>
      <c r="I182" s="75">
        <f>SUM(J182,K182,L182,M182)</f>
        <v>0.11681999999999999</v>
      </c>
      <c r="J182" s="75">
        <v>0</v>
      </c>
      <c r="K182" s="75">
        <v>0</v>
      </c>
      <c r="L182" s="75">
        <v>0</v>
      </c>
      <c r="M182" s="75">
        <v>0.11681999999999999</v>
      </c>
      <c r="N182" s="75">
        <f>SUM(O182,P182,Q182,R182)</f>
        <v>0.11681999999999999</v>
      </c>
      <c r="O182" s="75">
        <f>J182-E182</f>
        <v>0</v>
      </c>
      <c r="P182" s="75">
        <f>K182-F182</f>
        <v>0</v>
      </c>
      <c r="Q182" s="75">
        <f>L182-G182</f>
        <v>0</v>
      </c>
      <c r="R182" s="75">
        <f>M182-H182</f>
        <v>0.11681999999999999</v>
      </c>
      <c r="S182" s="75">
        <f>SUM(T182,U182,V182,W182)</f>
        <v>9.9000000000000005E-2</v>
      </c>
      <c r="T182" s="75">
        <v>0</v>
      </c>
      <c r="U182" s="75">
        <v>0</v>
      </c>
      <c r="V182" s="75">
        <v>0</v>
      </c>
      <c r="W182" s="75">
        <v>9.9000000000000005E-2</v>
      </c>
    </row>
    <row r="183" spans="1:23" ht="63" x14ac:dyDescent="0.25">
      <c r="A183" s="77" t="s">
        <v>503</v>
      </c>
      <c r="B183" s="76" t="s">
        <v>719</v>
      </c>
      <c r="C183" s="76" t="s">
        <v>718</v>
      </c>
      <c r="D183" s="75">
        <f>SUM(E183,F183,G183,H183)</f>
        <v>0</v>
      </c>
      <c r="E183" s="75">
        <v>0</v>
      </c>
      <c r="F183" s="75">
        <v>0</v>
      </c>
      <c r="G183" s="75">
        <v>0</v>
      </c>
      <c r="H183" s="75">
        <v>0</v>
      </c>
      <c r="I183" s="75">
        <f>SUM(J183,K183,L183,M183)</f>
        <v>0.30180200000000001</v>
      </c>
      <c r="J183" s="75">
        <v>0</v>
      </c>
      <c r="K183" s="75">
        <v>0.30180200000000001</v>
      </c>
      <c r="L183" s="75">
        <v>0</v>
      </c>
      <c r="M183" s="75">
        <v>0</v>
      </c>
      <c r="N183" s="75">
        <f>SUM(O183,P183,Q183,R183)</f>
        <v>0.30180200000000001</v>
      </c>
      <c r="O183" s="75">
        <f>J183-E183</f>
        <v>0</v>
      </c>
      <c r="P183" s="75">
        <f>K183-F183</f>
        <v>0.30180200000000001</v>
      </c>
      <c r="Q183" s="75">
        <f>L183-G183</f>
        <v>0</v>
      </c>
      <c r="R183" s="75">
        <f>M183-H183</f>
        <v>0</v>
      </c>
      <c r="S183" s="75">
        <f>SUM(T183,U183,V183,W183)</f>
        <v>0</v>
      </c>
      <c r="T183" s="75">
        <v>0</v>
      </c>
      <c r="U183" s="75">
        <v>0</v>
      </c>
      <c r="V183" s="75">
        <v>0</v>
      </c>
      <c r="W183" s="75">
        <v>0</v>
      </c>
    </row>
    <row r="184" spans="1:23" ht="47.25" x14ac:dyDescent="0.25">
      <c r="A184" s="77" t="s">
        <v>504</v>
      </c>
      <c r="B184" s="76" t="s">
        <v>43</v>
      </c>
      <c r="C184" s="76" t="s">
        <v>320</v>
      </c>
      <c r="D184" s="75">
        <f>SUM(E184,F184,G184,H184)</f>
        <v>0</v>
      </c>
      <c r="E184" s="75">
        <v>0</v>
      </c>
      <c r="F184" s="75">
        <v>0</v>
      </c>
      <c r="G184" s="75">
        <v>0</v>
      </c>
      <c r="H184" s="75">
        <v>0</v>
      </c>
      <c r="I184" s="75">
        <f>SUM(J184,K184,L184,M184)</f>
        <v>0.55700103000000001</v>
      </c>
      <c r="J184" s="75">
        <v>0</v>
      </c>
      <c r="K184" s="75">
        <v>0.32074000000000003</v>
      </c>
      <c r="L184" s="75">
        <v>0.22420000000000001</v>
      </c>
      <c r="M184" s="75">
        <v>1.2061029999999999E-2</v>
      </c>
      <c r="N184" s="75">
        <f>SUM(O184,P184,Q184,R184)</f>
        <v>0.55700103000000001</v>
      </c>
      <c r="O184" s="75">
        <f>J184-E184</f>
        <v>0</v>
      </c>
      <c r="P184" s="75">
        <f>K184-F184</f>
        <v>0.32074000000000003</v>
      </c>
      <c r="Q184" s="75">
        <f>L184-G184</f>
        <v>0.22420000000000001</v>
      </c>
      <c r="R184" s="75">
        <f>M184-H184</f>
        <v>1.2061029999999999E-2</v>
      </c>
      <c r="S184" s="75">
        <f>SUM(T184,U184,V184,W184)</f>
        <v>0.86821803000000008</v>
      </c>
      <c r="T184" s="75">
        <v>0</v>
      </c>
      <c r="U184" s="75">
        <v>0.50993270000000002</v>
      </c>
      <c r="V184" s="75">
        <v>0.29656399999999999</v>
      </c>
      <c r="W184" s="75">
        <v>6.1721330000000005E-2</v>
      </c>
    </row>
    <row r="185" spans="1:23" ht="63" x14ac:dyDescent="0.25">
      <c r="A185" s="77" t="s">
        <v>505</v>
      </c>
      <c r="B185" s="76" t="s">
        <v>72</v>
      </c>
      <c r="C185" s="76" t="s">
        <v>321</v>
      </c>
      <c r="D185" s="75">
        <f>SUM(E185,F185,G185,H185)</f>
        <v>0</v>
      </c>
      <c r="E185" s="75">
        <v>0</v>
      </c>
      <c r="F185" s="75">
        <v>0</v>
      </c>
      <c r="G185" s="75">
        <v>0</v>
      </c>
      <c r="H185" s="75">
        <v>0</v>
      </c>
      <c r="I185" s="75">
        <f>SUM(J185,K185,L185,M185)</f>
        <v>9.9974680800000007E-2</v>
      </c>
      <c r="J185" s="75">
        <v>0</v>
      </c>
      <c r="K185" s="75">
        <v>0</v>
      </c>
      <c r="L185" s="75">
        <v>0</v>
      </c>
      <c r="M185" s="75">
        <v>9.9974680800000007E-2</v>
      </c>
      <c r="N185" s="75">
        <f>SUM(O185,P185,Q185,R185)</f>
        <v>9.9974680800000007E-2</v>
      </c>
      <c r="O185" s="75">
        <f>J185-E185</f>
        <v>0</v>
      </c>
      <c r="P185" s="75">
        <f>K185-F185</f>
        <v>0</v>
      </c>
      <c r="Q185" s="75">
        <f>L185-G185</f>
        <v>0</v>
      </c>
      <c r="R185" s="75">
        <f>M185-H185</f>
        <v>9.9974680800000007E-2</v>
      </c>
      <c r="S185" s="75">
        <f>SUM(T185,U185,V185,W185)</f>
        <v>9.1451669999999999E-2</v>
      </c>
      <c r="T185" s="75">
        <v>0</v>
      </c>
      <c r="U185" s="75">
        <v>0</v>
      </c>
      <c r="V185" s="75">
        <v>0</v>
      </c>
      <c r="W185" s="75">
        <v>9.1451669999999999E-2</v>
      </c>
    </row>
    <row r="186" spans="1:23" ht="47.25" x14ac:dyDescent="0.25">
      <c r="A186" s="77" t="s">
        <v>506</v>
      </c>
      <c r="B186" s="76" t="s">
        <v>33</v>
      </c>
      <c r="C186" s="76" t="s">
        <v>322</v>
      </c>
      <c r="D186" s="75">
        <f>SUM(E186,F186,G186,H186)</f>
        <v>0</v>
      </c>
      <c r="E186" s="75">
        <v>0</v>
      </c>
      <c r="F186" s="75">
        <v>0</v>
      </c>
      <c r="G186" s="75">
        <v>0</v>
      </c>
      <c r="H186" s="75">
        <v>0</v>
      </c>
      <c r="I186" s="75">
        <f>SUM(J186,K186,L186,M186)</f>
        <v>0</v>
      </c>
      <c r="J186" s="75">
        <v>0</v>
      </c>
      <c r="K186" s="75">
        <v>0</v>
      </c>
      <c r="L186" s="75">
        <v>0</v>
      </c>
      <c r="M186" s="75">
        <v>0</v>
      </c>
      <c r="N186" s="75">
        <f>SUM(O186,P186,Q186,R186)</f>
        <v>0</v>
      </c>
      <c r="O186" s="75">
        <f>J186-E186</f>
        <v>0</v>
      </c>
      <c r="P186" s="75">
        <f>K186-F186</f>
        <v>0</v>
      </c>
      <c r="Q186" s="75">
        <f>L186-G186</f>
        <v>0</v>
      </c>
      <c r="R186" s="75">
        <f>M186-H186</f>
        <v>0</v>
      </c>
      <c r="S186" s="75">
        <f>SUM(T186,U186,V186,W186)</f>
        <v>0</v>
      </c>
      <c r="T186" s="75">
        <v>0</v>
      </c>
      <c r="U186" s="75">
        <v>0</v>
      </c>
      <c r="V186" s="75">
        <v>0</v>
      </c>
      <c r="W186" s="75">
        <v>0</v>
      </c>
    </row>
    <row r="187" spans="1:23" ht="94.5" x14ac:dyDescent="0.25">
      <c r="A187" s="77" t="s">
        <v>507</v>
      </c>
      <c r="B187" s="76" t="s">
        <v>36</v>
      </c>
      <c r="C187" s="76" t="s">
        <v>323</v>
      </c>
      <c r="D187" s="75">
        <f>SUM(E187,F187,G187,H187)</f>
        <v>0</v>
      </c>
      <c r="E187" s="75">
        <v>0</v>
      </c>
      <c r="F187" s="75">
        <v>0</v>
      </c>
      <c r="G187" s="75">
        <v>0</v>
      </c>
      <c r="H187" s="75">
        <v>0</v>
      </c>
      <c r="I187" s="75">
        <f>SUM(J187,K187,L187,M187)</f>
        <v>0.40710000000000002</v>
      </c>
      <c r="J187" s="75">
        <v>0</v>
      </c>
      <c r="K187" s="75">
        <v>0</v>
      </c>
      <c r="L187" s="75">
        <v>0</v>
      </c>
      <c r="M187" s="75">
        <v>0.40710000000000002</v>
      </c>
      <c r="N187" s="75">
        <f>SUM(O187,P187,Q187,R187)</f>
        <v>0.40710000000000002</v>
      </c>
      <c r="O187" s="75">
        <f>J187-E187</f>
        <v>0</v>
      </c>
      <c r="P187" s="75">
        <f>K187-F187</f>
        <v>0</v>
      </c>
      <c r="Q187" s="75">
        <f>L187-G187</f>
        <v>0</v>
      </c>
      <c r="R187" s="75">
        <f>M187-H187</f>
        <v>0.40710000000000002</v>
      </c>
      <c r="S187" s="75">
        <f>SUM(T187,U187,V187,W187)</f>
        <v>0.34499999999999997</v>
      </c>
      <c r="T187" s="75">
        <v>0</v>
      </c>
      <c r="U187" s="75">
        <v>0</v>
      </c>
      <c r="V187" s="75">
        <v>0</v>
      </c>
      <c r="W187" s="75">
        <v>0.34499999999999997</v>
      </c>
    </row>
    <row r="188" spans="1:23" ht="47.25" x14ac:dyDescent="0.25">
      <c r="A188" s="77" t="s">
        <v>508</v>
      </c>
      <c r="B188" s="76" t="s">
        <v>717</v>
      </c>
      <c r="C188" s="76" t="s">
        <v>716</v>
      </c>
      <c r="D188" s="75">
        <f>SUM(E188,F188,G188,H188)</f>
        <v>0</v>
      </c>
      <c r="E188" s="75">
        <v>0</v>
      </c>
      <c r="F188" s="75">
        <v>0</v>
      </c>
      <c r="G188" s="75">
        <v>0</v>
      </c>
      <c r="H188" s="75">
        <v>0</v>
      </c>
      <c r="I188" s="75">
        <f>SUM(J188,K188,L188,M188)</f>
        <v>5.0923390040000003</v>
      </c>
      <c r="J188" s="75">
        <v>0</v>
      </c>
      <c r="K188" s="75">
        <v>3.1283546636000001</v>
      </c>
      <c r="L188" s="75">
        <v>1.9067357199999999</v>
      </c>
      <c r="M188" s="75">
        <v>5.7248620399999998E-2</v>
      </c>
      <c r="N188" s="75">
        <f>SUM(O188,P188,Q188,R188)</f>
        <v>5.0923390040000003</v>
      </c>
      <c r="O188" s="75">
        <f>J188-E188</f>
        <v>0</v>
      </c>
      <c r="P188" s="75">
        <f>K188-F188</f>
        <v>3.1283546636000001</v>
      </c>
      <c r="Q188" s="75">
        <f>L188-G188</f>
        <v>1.9067357199999999</v>
      </c>
      <c r="R188" s="75">
        <f>M188-H188</f>
        <v>5.7248620399999998E-2</v>
      </c>
      <c r="S188" s="75">
        <f>SUM(T188,U188,V188,W188)</f>
        <v>0</v>
      </c>
      <c r="T188" s="75">
        <v>0</v>
      </c>
      <c r="U188" s="75">
        <v>0</v>
      </c>
      <c r="V188" s="75">
        <v>0</v>
      </c>
      <c r="W188" s="75">
        <v>0</v>
      </c>
    </row>
    <row r="189" spans="1:23" ht="63" x14ac:dyDescent="0.25">
      <c r="A189" s="77" t="s">
        <v>509</v>
      </c>
      <c r="B189" s="76" t="s">
        <v>715</v>
      </c>
      <c r="C189" s="76" t="s">
        <v>714</v>
      </c>
      <c r="D189" s="75">
        <f>SUM(E189,F189,G189,H189)</f>
        <v>0</v>
      </c>
      <c r="E189" s="75">
        <v>0</v>
      </c>
      <c r="F189" s="75">
        <v>0</v>
      </c>
      <c r="G189" s="75">
        <v>0</v>
      </c>
      <c r="H189" s="75">
        <v>0</v>
      </c>
      <c r="I189" s="75">
        <f>SUM(J189,K189,L189,M189)</f>
        <v>1.415</v>
      </c>
      <c r="J189" s="75">
        <v>0</v>
      </c>
      <c r="K189" s="75">
        <v>1.415</v>
      </c>
      <c r="L189" s="75">
        <v>0</v>
      </c>
      <c r="M189" s="75">
        <v>0</v>
      </c>
      <c r="N189" s="75">
        <f>SUM(O189,P189,Q189,R189)</f>
        <v>1.415</v>
      </c>
      <c r="O189" s="75">
        <f>J189-E189</f>
        <v>0</v>
      </c>
      <c r="P189" s="75">
        <f>K189-F189</f>
        <v>1.415</v>
      </c>
      <c r="Q189" s="75">
        <f>L189-G189</f>
        <v>0</v>
      </c>
      <c r="R189" s="75">
        <f>M189-H189</f>
        <v>0</v>
      </c>
      <c r="S189" s="75">
        <f>SUM(T189,U189,V189,W189)</f>
        <v>0</v>
      </c>
      <c r="T189" s="75">
        <v>0</v>
      </c>
      <c r="U189" s="75">
        <v>0</v>
      </c>
      <c r="V189" s="75">
        <v>0</v>
      </c>
      <c r="W189" s="75">
        <v>0</v>
      </c>
    </row>
    <row r="190" spans="1:23" ht="47.25" x14ac:dyDescent="0.25">
      <c r="A190" s="77" t="s">
        <v>510</v>
      </c>
      <c r="B190" s="76" t="s">
        <v>68</v>
      </c>
      <c r="C190" s="76" t="s">
        <v>324</v>
      </c>
      <c r="D190" s="75">
        <f>SUM(E190,F190,G190,H190)</f>
        <v>0</v>
      </c>
      <c r="E190" s="75">
        <v>0</v>
      </c>
      <c r="F190" s="75">
        <v>0</v>
      </c>
      <c r="G190" s="75">
        <v>0</v>
      </c>
      <c r="H190" s="75">
        <v>0</v>
      </c>
      <c r="I190" s="75">
        <f>SUM(J190,K190,L190,M190)</f>
        <v>0.1431280342</v>
      </c>
      <c r="J190" s="75">
        <v>8.2500000000000004E-2</v>
      </c>
      <c r="K190" s="75">
        <v>0</v>
      </c>
      <c r="L190" s="75">
        <v>0</v>
      </c>
      <c r="M190" s="75">
        <v>6.06280342E-2</v>
      </c>
      <c r="N190" s="75">
        <f>SUM(O190,P190,Q190,R190)</f>
        <v>0.1431280342</v>
      </c>
      <c r="O190" s="75">
        <f>J190-E190</f>
        <v>8.2500000000000004E-2</v>
      </c>
      <c r="P190" s="75">
        <f>K190-F190</f>
        <v>0</v>
      </c>
      <c r="Q190" s="75">
        <f>L190-G190</f>
        <v>0</v>
      </c>
      <c r="R190" s="75">
        <f>M190-H190</f>
        <v>6.06280342E-2</v>
      </c>
      <c r="S190" s="75">
        <f>SUM(T190,U190,V190,W190)</f>
        <v>1.8438796900000001</v>
      </c>
      <c r="T190" s="75">
        <v>8.2500000000000004E-2</v>
      </c>
      <c r="U190" s="75">
        <v>1.71</v>
      </c>
      <c r="V190" s="75">
        <v>0</v>
      </c>
      <c r="W190" s="75">
        <v>5.1379690000000006E-2</v>
      </c>
    </row>
    <row r="191" spans="1:23" ht="47.25" x14ac:dyDescent="0.25">
      <c r="A191" s="77" t="s">
        <v>511</v>
      </c>
      <c r="B191" s="76" t="s">
        <v>65</v>
      </c>
      <c r="C191" s="76" t="s">
        <v>325</v>
      </c>
      <c r="D191" s="75">
        <f>SUM(E191,F191,G191,H191)</f>
        <v>0</v>
      </c>
      <c r="E191" s="75">
        <v>0</v>
      </c>
      <c r="F191" s="75">
        <v>0</v>
      </c>
      <c r="G191" s="75">
        <v>0</v>
      </c>
      <c r="H191" s="75">
        <v>0</v>
      </c>
      <c r="I191" s="75">
        <f>SUM(J191,K191,L191,M191)</f>
        <v>0.46042</v>
      </c>
      <c r="J191" s="75">
        <v>0.43541999999999997</v>
      </c>
      <c r="K191" s="75">
        <v>0</v>
      </c>
      <c r="L191" s="75">
        <v>0</v>
      </c>
      <c r="M191" s="75">
        <v>2.5000000000000001E-2</v>
      </c>
      <c r="N191" s="75">
        <f>SUM(O191,P191,Q191,R191)</f>
        <v>0.46042</v>
      </c>
      <c r="O191" s="75">
        <f>J191-E191</f>
        <v>0.43541999999999997</v>
      </c>
      <c r="P191" s="75">
        <f>K191-F191</f>
        <v>0</v>
      </c>
      <c r="Q191" s="75">
        <f>L191-G191</f>
        <v>0</v>
      </c>
      <c r="R191" s="75">
        <f>M191-H191</f>
        <v>2.5000000000000001E-2</v>
      </c>
      <c r="S191" s="75">
        <f>SUM(T191,U191,V191,W191)</f>
        <v>0.39400000000000002</v>
      </c>
      <c r="T191" s="75">
        <v>0.36899999999999999</v>
      </c>
      <c r="U191" s="75">
        <v>0</v>
      </c>
      <c r="V191" s="75">
        <v>0</v>
      </c>
      <c r="W191" s="75">
        <v>2.5000000000000001E-2</v>
      </c>
    </row>
    <row r="192" spans="1:23" ht="47.25" x14ac:dyDescent="0.25">
      <c r="A192" s="77" t="s">
        <v>512</v>
      </c>
      <c r="B192" s="76" t="s">
        <v>61</v>
      </c>
      <c r="C192" s="76" t="s">
        <v>326</v>
      </c>
      <c r="D192" s="75">
        <f>SUM(E192,F192,G192,H192)</f>
        <v>0</v>
      </c>
      <c r="E192" s="75">
        <v>0</v>
      </c>
      <c r="F192" s="75">
        <v>0</v>
      </c>
      <c r="G192" s="75">
        <v>0</v>
      </c>
      <c r="H192" s="75">
        <v>0</v>
      </c>
      <c r="I192" s="75">
        <f>SUM(J192,K192,L192,M192)</f>
        <v>6.9184339999999482E-3</v>
      </c>
      <c r="J192" s="75">
        <v>0</v>
      </c>
      <c r="K192" s="75">
        <v>-5.9000000052037647E-8</v>
      </c>
      <c r="L192" s="75">
        <v>0</v>
      </c>
      <c r="M192" s="75">
        <v>6.9184930000000004E-3</v>
      </c>
      <c r="N192" s="75">
        <f>SUM(O192,P192,Q192,R192)</f>
        <v>6.9184339999999482E-3</v>
      </c>
      <c r="O192" s="75">
        <f>J192-E192</f>
        <v>0</v>
      </c>
      <c r="P192" s="75">
        <f>K192-F192</f>
        <v>-5.9000000052037647E-8</v>
      </c>
      <c r="Q192" s="75">
        <f>L192-G192</f>
        <v>0</v>
      </c>
      <c r="R192" s="75">
        <f>M192-H192</f>
        <v>6.9184930000000004E-3</v>
      </c>
      <c r="S192" s="75">
        <f>SUM(T192,U192,V192,W192)</f>
        <v>0.71126308999999999</v>
      </c>
      <c r="T192" s="75">
        <v>0</v>
      </c>
      <c r="U192" s="75">
        <v>0.70357599999999998</v>
      </c>
      <c r="V192" s="75">
        <v>0</v>
      </c>
      <c r="W192" s="75">
        <v>7.6870899999999997E-3</v>
      </c>
    </row>
    <row r="193" spans="1:23" ht="47.25" x14ac:dyDescent="0.25">
      <c r="A193" s="77" t="s">
        <v>513</v>
      </c>
      <c r="B193" s="76" t="s">
        <v>192</v>
      </c>
      <c r="C193" s="76" t="s">
        <v>327</v>
      </c>
      <c r="D193" s="75">
        <f>SUM(E193,F193,G193,H193)</f>
        <v>0</v>
      </c>
      <c r="E193" s="75">
        <v>0</v>
      </c>
      <c r="F193" s="75">
        <v>0</v>
      </c>
      <c r="G193" s="75">
        <v>0</v>
      </c>
      <c r="H193" s="75">
        <v>0</v>
      </c>
      <c r="I193" s="75">
        <f>SUM(J193,K193,L193,M193)</f>
        <v>0.18110406000000001</v>
      </c>
      <c r="J193" s="75">
        <v>0.17648806</v>
      </c>
      <c r="K193" s="75">
        <v>0</v>
      </c>
      <c r="L193" s="75">
        <v>0</v>
      </c>
      <c r="M193" s="75">
        <v>4.6160000000000003E-3</v>
      </c>
      <c r="N193" s="75">
        <f>SUM(O193,P193,Q193,R193)</f>
        <v>0.18110406000000001</v>
      </c>
      <c r="O193" s="75">
        <f>J193-E193</f>
        <v>0.17648806</v>
      </c>
      <c r="P193" s="75">
        <f>K193-F193</f>
        <v>0</v>
      </c>
      <c r="Q193" s="75">
        <f>L193-G193</f>
        <v>0</v>
      </c>
      <c r="R193" s="75">
        <f>M193-H193</f>
        <v>4.6160000000000003E-3</v>
      </c>
      <c r="S193" s="75">
        <f>SUM(T193,U193,V193,W193)</f>
        <v>0.15723300000000001</v>
      </c>
      <c r="T193" s="75">
        <v>0.152617</v>
      </c>
      <c r="U193" s="75">
        <v>0</v>
      </c>
      <c r="V193" s="75">
        <v>0</v>
      </c>
      <c r="W193" s="75">
        <v>4.6160000000000003E-3</v>
      </c>
    </row>
    <row r="194" spans="1:23" ht="63" x14ac:dyDescent="0.25">
      <c r="A194" s="77" t="s">
        <v>514</v>
      </c>
      <c r="B194" s="76" t="s">
        <v>12</v>
      </c>
      <c r="C194" s="76" t="s">
        <v>328</v>
      </c>
      <c r="D194" s="75">
        <f>SUM(E194,F194,G194,H194)</f>
        <v>0</v>
      </c>
      <c r="E194" s="75">
        <v>0</v>
      </c>
      <c r="F194" s="75">
        <v>0</v>
      </c>
      <c r="G194" s="75">
        <v>0</v>
      </c>
      <c r="H194" s="75">
        <v>0</v>
      </c>
      <c r="I194" s="75">
        <f>SUM(J194,K194,L194,M194)</f>
        <v>5.4583250000000012</v>
      </c>
      <c r="J194" s="75">
        <v>0</v>
      </c>
      <c r="K194" s="75">
        <v>0</v>
      </c>
      <c r="L194" s="75">
        <v>5.4583250000000012</v>
      </c>
      <c r="M194" s="75">
        <v>0</v>
      </c>
      <c r="N194" s="75">
        <f>SUM(O194,P194,Q194,R194)</f>
        <v>5.4583250000000012</v>
      </c>
      <c r="O194" s="75">
        <f>J194-E194</f>
        <v>0</v>
      </c>
      <c r="P194" s="75">
        <f>K194-F194</f>
        <v>0</v>
      </c>
      <c r="Q194" s="75">
        <f>L194-G194</f>
        <v>5.4583250000000012</v>
      </c>
      <c r="R194" s="75">
        <f>M194-H194</f>
        <v>0</v>
      </c>
      <c r="S194" s="75">
        <f>SUM(T194,U194,V194,W194)</f>
        <v>3.9758000899999999</v>
      </c>
      <c r="T194" s="75">
        <v>0</v>
      </c>
      <c r="U194" s="75">
        <v>3.79254509</v>
      </c>
      <c r="V194" s="75">
        <v>0.14432500000000001</v>
      </c>
      <c r="W194" s="75">
        <v>3.8929999999999999E-2</v>
      </c>
    </row>
    <row r="195" spans="1:23" ht="78.75" x14ac:dyDescent="0.25">
      <c r="A195" s="77" t="s">
        <v>515</v>
      </c>
      <c r="B195" s="76" t="s">
        <v>13</v>
      </c>
      <c r="C195" s="76" t="s">
        <v>329</v>
      </c>
      <c r="D195" s="75">
        <f>SUM(E195,F195,G195,H195)</f>
        <v>0</v>
      </c>
      <c r="E195" s="75">
        <v>0</v>
      </c>
      <c r="F195" s="75">
        <v>0</v>
      </c>
      <c r="G195" s="75">
        <v>0</v>
      </c>
      <c r="H195" s="75">
        <v>0</v>
      </c>
      <c r="I195" s="75">
        <f>SUM(J195,K195,L195,M195)</f>
        <v>0.7</v>
      </c>
      <c r="J195" s="75">
        <v>0.7</v>
      </c>
      <c r="K195" s="75">
        <v>0</v>
      </c>
      <c r="L195" s="75">
        <v>0</v>
      </c>
      <c r="M195" s="75">
        <v>0</v>
      </c>
      <c r="N195" s="75">
        <f>SUM(O195,P195,Q195,R195)</f>
        <v>0.7</v>
      </c>
      <c r="O195" s="75">
        <f>J195-E195</f>
        <v>0.7</v>
      </c>
      <c r="P195" s="75">
        <f>K195-F195</f>
        <v>0</v>
      </c>
      <c r="Q195" s="75">
        <f>L195-G195</f>
        <v>0</v>
      </c>
      <c r="R195" s="75">
        <f>M195-H195</f>
        <v>0</v>
      </c>
      <c r="S195" s="75">
        <f>SUM(T195,U195,V195,W195)</f>
        <v>0</v>
      </c>
      <c r="T195" s="75">
        <v>0</v>
      </c>
      <c r="U195" s="75">
        <v>0</v>
      </c>
      <c r="V195" s="75">
        <v>0</v>
      </c>
      <c r="W195" s="75">
        <v>0</v>
      </c>
    </row>
    <row r="196" spans="1:23" ht="63" x14ac:dyDescent="0.25">
      <c r="A196" s="77" t="s">
        <v>516</v>
      </c>
      <c r="B196" s="76" t="s">
        <v>18</v>
      </c>
      <c r="C196" s="76" t="s">
        <v>330</v>
      </c>
      <c r="D196" s="75">
        <f>SUM(E196,F196,G196,H196)</f>
        <v>0</v>
      </c>
      <c r="E196" s="75">
        <v>0</v>
      </c>
      <c r="F196" s="75">
        <v>0</v>
      </c>
      <c r="G196" s="75">
        <v>0</v>
      </c>
      <c r="H196" s="75">
        <v>0</v>
      </c>
      <c r="I196" s="75">
        <f>SUM(J196,K196,L196,M196)</f>
        <v>0.41588663039999996</v>
      </c>
      <c r="J196" s="75">
        <v>0</v>
      </c>
      <c r="K196" s="75">
        <v>0</v>
      </c>
      <c r="L196" s="75">
        <v>0</v>
      </c>
      <c r="M196" s="75">
        <v>0.41588663039999996</v>
      </c>
      <c r="N196" s="75">
        <f>SUM(O196,P196,Q196,R196)</f>
        <v>0.41588663039999996</v>
      </c>
      <c r="O196" s="75">
        <f>J196-E196</f>
        <v>0</v>
      </c>
      <c r="P196" s="75">
        <f>K196-F196</f>
        <v>0</v>
      </c>
      <c r="Q196" s="75">
        <f>L196-G196</f>
        <v>0</v>
      </c>
      <c r="R196" s="75">
        <f>M196-H196</f>
        <v>0.41588663039999996</v>
      </c>
      <c r="S196" s="75">
        <f>SUM(T196,U196,V196,W196)</f>
        <v>11.054467919999999</v>
      </c>
      <c r="T196" s="75">
        <v>0</v>
      </c>
      <c r="U196" s="75">
        <v>0.62046199999999996</v>
      </c>
      <c r="V196" s="75">
        <v>10.081</v>
      </c>
      <c r="W196" s="75">
        <v>0.35300591999999997</v>
      </c>
    </row>
    <row r="197" spans="1:23" ht="126" x14ac:dyDescent="0.25">
      <c r="A197" s="77" t="s">
        <v>517</v>
      </c>
      <c r="B197" s="78" t="s">
        <v>15</v>
      </c>
      <c r="C197" s="76" t="s">
        <v>331</v>
      </c>
      <c r="D197" s="75">
        <f>SUM(E197,F197,G197,H197)</f>
        <v>0</v>
      </c>
      <c r="E197" s="75">
        <v>0</v>
      </c>
      <c r="F197" s="75">
        <v>0</v>
      </c>
      <c r="G197" s="75">
        <v>0</v>
      </c>
      <c r="H197" s="75">
        <v>0</v>
      </c>
      <c r="I197" s="75">
        <f>SUM(J197,K197,L197,M197)</f>
        <v>12.3116</v>
      </c>
      <c r="J197" s="75">
        <v>0</v>
      </c>
      <c r="K197" s="75">
        <v>11.886505</v>
      </c>
      <c r="L197" s="75">
        <v>0.10649500000000001</v>
      </c>
      <c r="M197" s="75">
        <v>0.31859999999999999</v>
      </c>
      <c r="N197" s="75">
        <f>SUM(O197,P197,Q197,R197)</f>
        <v>12.3116</v>
      </c>
      <c r="O197" s="75">
        <f>J197-E197</f>
        <v>0</v>
      </c>
      <c r="P197" s="75">
        <f>K197-F197</f>
        <v>11.886505</v>
      </c>
      <c r="Q197" s="75">
        <f>L197-G197</f>
        <v>0.10649500000000001</v>
      </c>
      <c r="R197" s="75">
        <f>M197-H197</f>
        <v>0.31859999999999999</v>
      </c>
      <c r="S197" s="75">
        <f>SUM(T197,U197,V197,W197)</f>
        <v>0.27</v>
      </c>
      <c r="T197" s="75">
        <v>0</v>
      </c>
      <c r="U197" s="75">
        <v>0</v>
      </c>
      <c r="V197" s="75">
        <v>0</v>
      </c>
      <c r="W197" s="75">
        <v>0.27</v>
      </c>
    </row>
    <row r="198" spans="1:23" ht="47.25" x14ac:dyDescent="0.25">
      <c r="A198" s="77" t="s">
        <v>518</v>
      </c>
      <c r="B198" s="76" t="s">
        <v>88</v>
      </c>
      <c r="C198" s="76" t="s">
        <v>332</v>
      </c>
      <c r="D198" s="75">
        <f>SUM(E198,F198,G198,H198)</f>
        <v>0</v>
      </c>
      <c r="E198" s="75">
        <v>0</v>
      </c>
      <c r="F198" s="75">
        <v>0</v>
      </c>
      <c r="G198" s="75">
        <v>0</v>
      </c>
      <c r="H198" s="75">
        <v>0</v>
      </c>
      <c r="I198" s="75">
        <f>SUM(J198,K198,L198,M198)</f>
        <v>0.40327924560000006</v>
      </c>
      <c r="J198" s="75">
        <v>8.2000000000000003E-2</v>
      </c>
      <c r="K198" s="75">
        <v>0</v>
      </c>
      <c r="L198" s="75">
        <v>0</v>
      </c>
      <c r="M198" s="75">
        <v>0.32127924560000004</v>
      </c>
      <c r="N198" s="75">
        <f>SUM(O198,P198,Q198,R198)</f>
        <v>0.40327924560000006</v>
      </c>
      <c r="O198" s="75">
        <f>J198-E198</f>
        <v>8.2000000000000003E-2</v>
      </c>
      <c r="P198" s="75">
        <f>K198-F198</f>
        <v>0</v>
      </c>
      <c r="Q198" s="75">
        <f>L198-G198</f>
        <v>0</v>
      </c>
      <c r="R198" s="75">
        <f>M198-H198</f>
        <v>0.32127924560000004</v>
      </c>
      <c r="S198" s="75">
        <f>SUM(T198,U198,V198,W198)</f>
        <v>6.8040000000000003</v>
      </c>
      <c r="T198" s="75">
        <v>8.2000000000000003E-2</v>
      </c>
      <c r="U198" s="75">
        <v>0</v>
      </c>
      <c r="V198" s="75">
        <v>6.4470000000000001</v>
      </c>
      <c r="W198" s="75">
        <v>0.27500000000000002</v>
      </c>
    </row>
    <row r="199" spans="1:23" ht="63" x14ac:dyDescent="0.25">
      <c r="A199" s="77" t="s">
        <v>519</v>
      </c>
      <c r="B199" s="76" t="s">
        <v>713</v>
      </c>
      <c r="C199" s="76" t="s">
        <v>712</v>
      </c>
      <c r="D199" s="75">
        <f>SUM(E199,F199,G199,H199)</f>
        <v>0</v>
      </c>
      <c r="E199" s="75">
        <v>0</v>
      </c>
      <c r="F199" s="75">
        <v>0</v>
      </c>
      <c r="G199" s="75">
        <v>0</v>
      </c>
      <c r="H199" s="75">
        <v>0</v>
      </c>
      <c r="I199" s="75">
        <f>SUM(J199,K199,L199,M199)</f>
        <v>1.5193561600000001</v>
      </c>
      <c r="J199" s="75">
        <v>0</v>
      </c>
      <c r="K199" s="75">
        <v>1.5193561600000001</v>
      </c>
      <c r="L199" s="75">
        <v>0</v>
      </c>
      <c r="M199" s="75">
        <v>0</v>
      </c>
      <c r="N199" s="75">
        <f>SUM(O199,P199,Q199,R199)</f>
        <v>1.5193561600000001</v>
      </c>
      <c r="O199" s="75">
        <f>J199-E199</f>
        <v>0</v>
      </c>
      <c r="P199" s="75">
        <f>K199-F199</f>
        <v>1.5193561600000001</v>
      </c>
      <c r="Q199" s="75">
        <f>L199-G199</f>
        <v>0</v>
      </c>
      <c r="R199" s="75">
        <f>M199-H199</f>
        <v>0</v>
      </c>
      <c r="S199" s="75">
        <f>SUM(T199,U199,V199,W199)</f>
        <v>0</v>
      </c>
      <c r="T199" s="75">
        <v>0</v>
      </c>
      <c r="U199" s="75">
        <v>0</v>
      </c>
      <c r="V199" s="75">
        <v>0</v>
      </c>
      <c r="W199" s="75">
        <v>0</v>
      </c>
    </row>
    <row r="200" spans="1:23" ht="63" x14ac:dyDescent="0.25">
      <c r="A200" s="77" t="s">
        <v>520</v>
      </c>
      <c r="B200" s="76" t="s">
        <v>19</v>
      </c>
      <c r="C200" s="76" t="s">
        <v>333</v>
      </c>
      <c r="D200" s="75">
        <f>SUM(E200,F200,G200,H200)</f>
        <v>0</v>
      </c>
      <c r="E200" s="75">
        <v>0</v>
      </c>
      <c r="F200" s="75">
        <v>0</v>
      </c>
      <c r="G200" s="75">
        <v>0</v>
      </c>
      <c r="H200" s="75">
        <v>0</v>
      </c>
      <c r="I200" s="75">
        <f>SUM(J200,K200,L200,M200)</f>
        <v>5.0213061300000001</v>
      </c>
      <c r="J200" s="75">
        <v>0</v>
      </c>
      <c r="K200" s="75">
        <v>0</v>
      </c>
      <c r="L200" s="75">
        <v>5.0209000000000001</v>
      </c>
      <c r="M200" s="75">
        <v>4.0612999999999999E-4</v>
      </c>
      <c r="N200" s="75">
        <f>SUM(O200,P200,Q200,R200)</f>
        <v>5.0213061300000001</v>
      </c>
      <c r="O200" s="75">
        <f>J200-E200</f>
        <v>0</v>
      </c>
      <c r="P200" s="75">
        <f>K200-F200</f>
        <v>0</v>
      </c>
      <c r="Q200" s="75">
        <f>L200-G200</f>
        <v>5.0209000000000001</v>
      </c>
      <c r="R200" s="75">
        <f>M200-H200</f>
        <v>4.0612999999999999E-4</v>
      </c>
      <c r="S200" s="75">
        <f>SUM(T200,U200,V200,W200)</f>
        <v>3.19840613</v>
      </c>
      <c r="T200" s="75">
        <v>0</v>
      </c>
      <c r="U200" s="75">
        <v>3.198</v>
      </c>
      <c r="V200" s="75">
        <v>0</v>
      </c>
      <c r="W200" s="75">
        <v>4.0612999999999999E-4</v>
      </c>
    </row>
    <row r="201" spans="1:23" ht="78.75" x14ac:dyDescent="0.25">
      <c r="A201" s="77" t="s">
        <v>521</v>
      </c>
      <c r="B201" s="76" t="s">
        <v>20</v>
      </c>
      <c r="C201" s="76" t="s">
        <v>334</v>
      </c>
      <c r="D201" s="75">
        <f>SUM(E201,F201,G201,H201)</f>
        <v>0</v>
      </c>
      <c r="E201" s="75">
        <v>0</v>
      </c>
      <c r="F201" s="75">
        <v>0</v>
      </c>
      <c r="G201" s="75">
        <v>0</v>
      </c>
      <c r="H201" s="75">
        <v>0</v>
      </c>
      <c r="I201" s="75">
        <f>SUM(J201,K201,L201,M201)</f>
        <v>1.4844000000000001E-4</v>
      </c>
      <c r="J201" s="75">
        <v>0</v>
      </c>
      <c r="K201" s="75">
        <v>0</v>
      </c>
      <c r="L201" s="75">
        <v>0</v>
      </c>
      <c r="M201" s="75">
        <v>1.4844000000000001E-4</v>
      </c>
      <c r="N201" s="75">
        <f>SUM(O201,P201,Q201,R201)</f>
        <v>1.4844000000000001E-4</v>
      </c>
      <c r="O201" s="75">
        <f>J201-E201</f>
        <v>0</v>
      </c>
      <c r="P201" s="75">
        <f>K201-F201</f>
        <v>0</v>
      </c>
      <c r="Q201" s="75">
        <f>L201-G201</f>
        <v>0</v>
      </c>
      <c r="R201" s="75">
        <f>M201-H201</f>
        <v>1.4844000000000001E-4</v>
      </c>
      <c r="S201" s="75">
        <f>SUM(T201,U201,V201,W201)</f>
        <v>1.4844000000000001E-4</v>
      </c>
      <c r="T201" s="75">
        <v>0</v>
      </c>
      <c r="U201" s="75">
        <v>0</v>
      </c>
      <c r="V201" s="75">
        <v>0</v>
      </c>
      <c r="W201" s="75">
        <v>1.4844000000000001E-4</v>
      </c>
    </row>
    <row r="202" spans="1:23" ht="141.75" x14ac:dyDescent="0.25">
      <c r="A202" s="77" t="s">
        <v>522</v>
      </c>
      <c r="B202" s="78" t="s">
        <v>711</v>
      </c>
      <c r="C202" s="76" t="s">
        <v>710</v>
      </c>
      <c r="D202" s="75">
        <f>SUM(E202,F202,G202,H202)</f>
        <v>0</v>
      </c>
      <c r="E202" s="75">
        <v>0</v>
      </c>
      <c r="F202" s="75">
        <v>0</v>
      </c>
      <c r="G202" s="75">
        <v>0</v>
      </c>
      <c r="H202" s="75">
        <v>0</v>
      </c>
      <c r="I202" s="75">
        <f>SUM(J202,K202,L202,M202)</f>
        <v>0.78500000000000014</v>
      </c>
      <c r="J202" s="75">
        <v>0</v>
      </c>
      <c r="K202" s="75">
        <v>0</v>
      </c>
      <c r="L202" s="75">
        <v>0.78500000000000014</v>
      </c>
      <c r="M202" s="75">
        <v>0</v>
      </c>
      <c r="N202" s="75">
        <f>SUM(O202,P202,Q202,R202)</f>
        <v>0.78500000000000014</v>
      </c>
      <c r="O202" s="75">
        <f>J202-E202</f>
        <v>0</v>
      </c>
      <c r="P202" s="75">
        <f>K202-F202</f>
        <v>0</v>
      </c>
      <c r="Q202" s="75">
        <f>L202-G202</f>
        <v>0.78500000000000014</v>
      </c>
      <c r="R202" s="75">
        <f>M202-H202</f>
        <v>0</v>
      </c>
      <c r="S202" s="75">
        <f>SUM(T202,U202,V202,W202)</f>
        <v>0</v>
      </c>
      <c r="T202" s="75">
        <v>0</v>
      </c>
      <c r="U202" s="75">
        <v>0</v>
      </c>
      <c r="V202" s="75">
        <v>0</v>
      </c>
      <c r="W202" s="75">
        <v>0</v>
      </c>
    </row>
    <row r="203" spans="1:23" ht="63" x14ac:dyDescent="0.25">
      <c r="A203" s="77" t="s">
        <v>523</v>
      </c>
      <c r="B203" s="76" t="s">
        <v>709</v>
      </c>
      <c r="C203" s="76" t="s">
        <v>708</v>
      </c>
      <c r="D203" s="75">
        <f>SUM(E203,F203,G203,H203)</f>
        <v>0</v>
      </c>
      <c r="E203" s="75">
        <v>0</v>
      </c>
      <c r="F203" s="75">
        <v>0</v>
      </c>
      <c r="G203" s="75">
        <v>0</v>
      </c>
      <c r="H203" s="75">
        <v>0</v>
      </c>
      <c r="I203" s="75">
        <f>SUM(J203,K203,L203,M203)</f>
        <v>0.42</v>
      </c>
      <c r="J203" s="75">
        <v>0</v>
      </c>
      <c r="K203" s="75">
        <v>0</v>
      </c>
      <c r="L203" s="75">
        <v>0.42</v>
      </c>
      <c r="M203" s="75">
        <v>0</v>
      </c>
      <c r="N203" s="75">
        <f>SUM(O203,P203,Q203,R203)</f>
        <v>0.42</v>
      </c>
      <c r="O203" s="75">
        <f>J203-E203</f>
        <v>0</v>
      </c>
      <c r="P203" s="75">
        <f>K203-F203</f>
        <v>0</v>
      </c>
      <c r="Q203" s="75">
        <f>L203-G203</f>
        <v>0.42</v>
      </c>
      <c r="R203" s="75">
        <f>M203-H203</f>
        <v>0</v>
      </c>
      <c r="S203" s="75">
        <f>SUM(T203,U203,V203,W203)</f>
        <v>0</v>
      </c>
      <c r="T203" s="75">
        <v>0</v>
      </c>
      <c r="U203" s="75">
        <v>0</v>
      </c>
      <c r="V203" s="75">
        <v>0</v>
      </c>
      <c r="W203" s="75">
        <v>0</v>
      </c>
    </row>
    <row r="204" spans="1:23" ht="63" x14ac:dyDescent="0.25">
      <c r="A204" s="77" t="s">
        <v>524</v>
      </c>
      <c r="B204" s="76" t="s">
        <v>21</v>
      </c>
      <c r="C204" s="76" t="s">
        <v>335</v>
      </c>
      <c r="D204" s="75">
        <f>SUM(E204,F204,G204,H204)</f>
        <v>0</v>
      </c>
      <c r="E204" s="75">
        <v>0</v>
      </c>
      <c r="F204" s="75">
        <v>0</v>
      </c>
      <c r="G204" s="75">
        <v>0</v>
      </c>
      <c r="H204" s="75">
        <v>0</v>
      </c>
      <c r="I204" s="75">
        <f>SUM(J204,K204,L204,M204)</f>
        <v>1.54110242E-2</v>
      </c>
      <c r="J204" s="75">
        <v>0</v>
      </c>
      <c r="K204" s="75">
        <v>0</v>
      </c>
      <c r="L204" s="75">
        <v>0</v>
      </c>
      <c r="M204" s="75">
        <v>1.54110242E-2</v>
      </c>
      <c r="N204" s="75">
        <f>SUM(O204,P204,Q204,R204)</f>
        <v>1.54110242E-2</v>
      </c>
      <c r="O204" s="75">
        <f>J204-E204</f>
        <v>0</v>
      </c>
      <c r="P204" s="75">
        <f>K204-F204</f>
        <v>0</v>
      </c>
      <c r="Q204" s="75">
        <f>L204-G204</f>
        <v>0</v>
      </c>
      <c r="R204" s="75">
        <f>M204-H204</f>
        <v>1.54110242E-2</v>
      </c>
      <c r="S204" s="75">
        <f>SUM(T204,U204,V204,W204)</f>
        <v>0.35414509999999999</v>
      </c>
      <c r="T204" s="75">
        <v>0</v>
      </c>
      <c r="U204" s="75">
        <v>0.34001399999999998</v>
      </c>
      <c r="V204" s="75">
        <v>0</v>
      </c>
      <c r="W204" s="75">
        <v>1.4131100000000001E-2</v>
      </c>
    </row>
    <row r="205" spans="1:23" ht="78.75" x14ac:dyDescent="0.25">
      <c r="A205" s="77" t="s">
        <v>525</v>
      </c>
      <c r="B205" s="76" t="s">
        <v>30</v>
      </c>
      <c r="C205" s="76" t="s">
        <v>336</v>
      </c>
      <c r="D205" s="75">
        <f>SUM(E205,F205,G205,H205)</f>
        <v>0</v>
      </c>
      <c r="E205" s="75">
        <v>0</v>
      </c>
      <c r="F205" s="75">
        <v>0</v>
      </c>
      <c r="G205" s="75">
        <v>0</v>
      </c>
      <c r="H205" s="75">
        <v>0</v>
      </c>
      <c r="I205" s="75">
        <f>SUM(J205,K205,L205,M205)</f>
        <v>4.2810000000000006</v>
      </c>
      <c r="J205" s="75">
        <v>0</v>
      </c>
      <c r="K205" s="75">
        <v>0.80000000000000027</v>
      </c>
      <c r="L205" s="75">
        <v>3.4809999999999999</v>
      </c>
      <c r="M205" s="75">
        <v>0</v>
      </c>
      <c r="N205" s="75">
        <f>SUM(O205,P205,Q205,R205)</f>
        <v>4.2810000000000006</v>
      </c>
      <c r="O205" s="75">
        <f>J205-E205</f>
        <v>0</v>
      </c>
      <c r="P205" s="75">
        <f>K205-F205</f>
        <v>0.80000000000000027</v>
      </c>
      <c r="Q205" s="75">
        <f>L205-G205</f>
        <v>3.4809999999999999</v>
      </c>
      <c r="R205" s="75">
        <f>M205-H205</f>
        <v>0</v>
      </c>
      <c r="S205" s="75">
        <f>SUM(T205,U205,V205,W205)</f>
        <v>2.3940000000000001</v>
      </c>
      <c r="T205" s="75">
        <v>0</v>
      </c>
      <c r="U205" s="75">
        <v>2.2627729199999997</v>
      </c>
      <c r="V205" s="75">
        <v>5.8999999999999997E-2</v>
      </c>
      <c r="W205" s="75">
        <v>7.2227079999999999E-2</v>
      </c>
    </row>
    <row r="206" spans="1:23" ht="63" x14ac:dyDescent="0.25">
      <c r="A206" s="77" t="s">
        <v>526</v>
      </c>
      <c r="B206" s="76" t="s">
        <v>707</v>
      </c>
      <c r="C206" s="76" t="s">
        <v>706</v>
      </c>
      <c r="D206" s="75">
        <f>SUM(E206,F206,G206,H206)</f>
        <v>0</v>
      </c>
      <c r="E206" s="75">
        <v>0</v>
      </c>
      <c r="F206" s="75">
        <v>0</v>
      </c>
      <c r="G206" s="75">
        <v>0</v>
      </c>
      <c r="H206" s="75">
        <v>0</v>
      </c>
      <c r="I206" s="75">
        <f>SUM(J206,K206,L206,M206)</f>
        <v>5.6349999999999998</v>
      </c>
      <c r="J206" s="75">
        <v>0</v>
      </c>
      <c r="K206" s="75">
        <v>1.7027113600000001</v>
      </c>
      <c r="L206" s="75">
        <v>3.8668513099999999</v>
      </c>
      <c r="M206" s="75">
        <v>6.5437330000000002E-2</v>
      </c>
      <c r="N206" s="75">
        <f>SUM(O206,P206,Q206,R206)</f>
        <v>5.6349999999999998</v>
      </c>
      <c r="O206" s="75">
        <f>J206-E206</f>
        <v>0</v>
      </c>
      <c r="P206" s="75">
        <f>K206-F206</f>
        <v>1.7027113600000001</v>
      </c>
      <c r="Q206" s="75">
        <f>L206-G206</f>
        <v>3.8668513099999999</v>
      </c>
      <c r="R206" s="75">
        <f>M206-H206</f>
        <v>6.5437330000000002E-2</v>
      </c>
      <c r="S206" s="75">
        <f>SUM(T206,U206,V206,W206)</f>
        <v>0</v>
      </c>
      <c r="T206" s="75">
        <v>0</v>
      </c>
      <c r="U206" s="75">
        <v>0</v>
      </c>
      <c r="V206" s="75">
        <v>0</v>
      </c>
      <c r="W206" s="75">
        <v>0</v>
      </c>
    </row>
    <row r="207" spans="1:23" ht="110.25" x14ac:dyDescent="0.25">
      <c r="A207" s="77" t="s">
        <v>527</v>
      </c>
      <c r="B207" s="76" t="s">
        <v>705</v>
      </c>
      <c r="C207" s="76" t="s">
        <v>704</v>
      </c>
      <c r="D207" s="75">
        <f>SUM(E207,F207,G207,H207)</f>
        <v>0</v>
      </c>
      <c r="E207" s="75">
        <v>0</v>
      </c>
      <c r="F207" s="75">
        <v>0</v>
      </c>
      <c r="G207" s="75">
        <v>0</v>
      </c>
      <c r="H207" s="75">
        <v>0</v>
      </c>
      <c r="I207" s="75">
        <f>SUM(J207,K207,L207,M207)</f>
        <v>1.5075000000000001</v>
      </c>
      <c r="J207" s="75">
        <v>0</v>
      </c>
      <c r="K207" s="75">
        <v>1</v>
      </c>
      <c r="L207" s="75">
        <v>0.50750000000000006</v>
      </c>
      <c r="M207" s="75">
        <v>0</v>
      </c>
      <c r="N207" s="75">
        <f>SUM(O207,P207,Q207,R207)</f>
        <v>1.5075000000000001</v>
      </c>
      <c r="O207" s="75">
        <f>J207-E207</f>
        <v>0</v>
      </c>
      <c r="P207" s="75">
        <f>K207-F207</f>
        <v>1</v>
      </c>
      <c r="Q207" s="75">
        <f>L207-G207</f>
        <v>0.50750000000000006</v>
      </c>
      <c r="R207" s="75">
        <f>M207-H207</f>
        <v>0</v>
      </c>
      <c r="S207" s="75">
        <f>SUM(T207,U207,V207,W207)</f>
        <v>0</v>
      </c>
      <c r="T207" s="75">
        <v>0</v>
      </c>
      <c r="U207" s="75">
        <v>0</v>
      </c>
      <c r="V207" s="75">
        <v>0</v>
      </c>
      <c r="W207" s="75">
        <v>0</v>
      </c>
    </row>
    <row r="208" spans="1:23" ht="47.25" x14ac:dyDescent="0.25">
      <c r="A208" s="77" t="s">
        <v>528</v>
      </c>
      <c r="B208" s="76" t="s">
        <v>703</v>
      </c>
      <c r="C208" s="76" t="s">
        <v>702</v>
      </c>
      <c r="D208" s="75">
        <f>SUM(E208,F208,G208,H208)</f>
        <v>0</v>
      </c>
      <c r="E208" s="75">
        <v>0</v>
      </c>
      <c r="F208" s="75">
        <v>0</v>
      </c>
      <c r="G208" s="75">
        <v>0</v>
      </c>
      <c r="H208" s="75">
        <v>0</v>
      </c>
      <c r="I208" s="75">
        <f>SUM(J208,K208,L208,M208)</f>
        <v>1</v>
      </c>
      <c r="J208" s="75">
        <v>0</v>
      </c>
      <c r="K208" s="75">
        <v>1</v>
      </c>
      <c r="L208" s="75">
        <v>0</v>
      </c>
      <c r="M208" s="75">
        <v>0</v>
      </c>
      <c r="N208" s="75">
        <f>SUM(O208,P208,Q208,R208)</f>
        <v>1</v>
      </c>
      <c r="O208" s="75">
        <f>J208-E208</f>
        <v>0</v>
      </c>
      <c r="P208" s="75">
        <f>K208-F208</f>
        <v>1</v>
      </c>
      <c r="Q208" s="75">
        <f>L208-G208</f>
        <v>0</v>
      </c>
      <c r="R208" s="75">
        <f>M208-H208</f>
        <v>0</v>
      </c>
      <c r="S208" s="75">
        <f>SUM(T208,U208,V208,W208)</f>
        <v>0</v>
      </c>
      <c r="T208" s="75">
        <v>0</v>
      </c>
      <c r="U208" s="75">
        <v>0</v>
      </c>
      <c r="V208" s="75">
        <v>0</v>
      </c>
      <c r="W208" s="75">
        <v>0</v>
      </c>
    </row>
    <row r="209" spans="1:23" ht="78.75" x14ac:dyDescent="0.25">
      <c r="A209" s="77" t="s">
        <v>529</v>
      </c>
      <c r="B209" s="76" t="s">
        <v>701</v>
      </c>
      <c r="C209" s="76" t="s">
        <v>700</v>
      </c>
      <c r="D209" s="75">
        <f>SUM(E209,F209,G209,H209)</f>
        <v>0</v>
      </c>
      <c r="E209" s="75">
        <v>0</v>
      </c>
      <c r="F209" s="75">
        <v>0</v>
      </c>
      <c r="G209" s="75">
        <v>0</v>
      </c>
      <c r="H209" s="75">
        <v>0</v>
      </c>
      <c r="I209" s="75">
        <f>SUM(J209,K209,L209,M209)</f>
        <v>0.3</v>
      </c>
      <c r="J209" s="75">
        <v>0</v>
      </c>
      <c r="K209" s="75">
        <v>0</v>
      </c>
      <c r="L209" s="75">
        <v>0.3</v>
      </c>
      <c r="M209" s="75">
        <v>0</v>
      </c>
      <c r="N209" s="75">
        <f>SUM(O209,P209,Q209,R209)</f>
        <v>0.3</v>
      </c>
      <c r="O209" s="75">
        <f>J209-E209</f>
        <v>0</v>
      </c>
      <c r="P209" s="75">
        <f>K209-F209</f>
        <v>0</v>
      </c>
      <c r="Q209" s="75">
        <f>L209-G209</f>
        <v>0.3</v>
      </c>
      <c r="R209" s="75">
        <f>M209-H209</f>
        <v>0</v>
      </c>
      <c r="S209" s="75">
        <f>SUM(T209,U209,V209,W209)</f>
        <v>0</v>
      </c>
      <c r="T209" s="75">
        <v>0</v>
      </c>
      <c r="U209" s="75">
        <v>0</v>
      </c>
      <c r="V209" s="75">
        <v>0</v>
      </c>
      <c r="W209" s="75">
        <v>0</v>
      </c>
    </row>
    <row r="210" spans="1:23" ht="47.25" x14ac:dyDescent="0.25">
      <c r="A210" s="77" t="s">
        <v>530</v>
      </c>
      <c r="B210" s="76" t="s">
        <v>35</v>
      </c>
      <c r="C210" s="76" t="s">
        <v>337</v>
      </c>
      <c r="D210" s="75">
        <f>SUM(E210,F210,G210,H210)</f>
        <v>0</v>
      </c>
      <c r="E210" s="75">
        <v>0</v>
      </c>
      <c r="F210" s="75">
        <v>0</v>
      </c>
      <c r="G210" s="75">
        <v>0</v>
      </c>
      <c r="H210" s="75">
        <v>0</v>
      </c>
      <c r="I210" s="75">
        <f>SUM(J210,K210,L210,M210)</f>
        <v>4.369993</v>
      </c>
      <c r="J210" s="75">
        <v>0</v>
      </c>
      <c r="K210" s="75">
        <v>2.5692010199999999</v>
      </c>
      <c r="L210" s="75">
        <v>1.6156865600000003</v>
      </c>
      <c r="M210" s="75">
        <v>0.18510541999999999</v>
      </c>
      <c r="N210" s="75">
        <f>SUM(O210,P210,Q210,R210)</f>
        <v>4.369993</v>
      </c>
      <c r="O210" s="75">
        <f>J210-E210</f>
        <v>0</v>
      </c>
      <c r="P210" s="75">
        <f>K210-F210</f>
        <v>2.5692010199999999</v>
      </c>
      <c r="Q210" s="75">
        <f>L210-G210</f>
        <v>1.6156865600000003</v>
      </c>
      <c r="R210" s="75">
        <f>M210-H210</f>
        <v>0.18510541999999999</v>
      </c>
      <c r="S210" s="75">
        <f>SUM(T210,U210,V210,W210)</f>
        <v>0.08</v>
      </c>
      <c r="T210" s="75">
        <v>0</v>
      </c>
      <c r="U210" s="75">
        <v>0</v>
      </c>
      <c r="V210" s="75">
        <v>0</v>
      </c>
      <c r="W210" s="75">
        <v>0.08</v>
      </c>
    </row>
    <row r="211" spans="1:23" ht="47.25" x14ac:dyDescent="0.25">
      <c r="A211" s="77" t="s">
        <v>531</v>
      </c>
      <c r="B211" s="76" t="s">
        <v>699</v>
      </c>
      <c r="C211" s="76" t="s">
        <v>698</v>
      </c>
      <c r="D211" s="75">
        <f>SUM(E211,F211,G211,H211)</f>
        <v>0</v>
      </c>
      <c r="E211" s="75">
        <v>0</v>
      </c>
      <c r="F211" s="75">
        <v>0</v>
      </c>
      <c r="G211" s="75">
        <v>0</v>
      </c>
      <c r="H211" s="75">
        <v>0</v>
      </c>
      <c r="I211" s="75">
        <f>SUM(J211,K211,L211,M211)</f>
        <v>0</v>
      </c>
      <c r="J211" s="75">
        <v>0</v>
      </c>
      <c r="K211" s="75">
        <v>0</v>
      </c>
      <c r="L211" s="75">
        <v>0</v>
      </c>
      <c r="M211" s="75">
        <v>0</v>
      </c>
      <c r="N211" s="75">
        <f>SUM(O211,P211,Q211,R211)</f>
        <v>0</v>
      </c>
      <c r="O211" s="75">
        <f>J211-E211</f>
        <v>0</v>
      </c>
      <c r="P211" s="75">
        <f>K211-F211</f>
        <v>0</v>
      </c>
      <c r="Q211" s="75">
        <f>L211-G211</f>
        <v>0</v>
      </c>
      <c r="R211" s="75">
        <f>M211-H211</f>
        <v>0</v>
      </c>
      <c r="S211" s="75">
        <f>SUM(T211,U211,V211,W211)</f>
        <v>0</v>
      </c>
      <c r="T211" s="75">
        <v>0</v>
      </c>
      <c r="U211" s="75">
        <v>0</v>
      </c>
      <c r="V211" s="75">
        <v>0</v>
      </c>
      <c r="W211" s="75">
        <v>0</v>
      </c>
    </row>
    <row r="212" spans="1:23" ht="47.25" x14ac:dyDescent="0.25">
      <c r="A212" s="77" t="s">
        <v>532</v>
      </c>
      <c r="B212" s="76" t="s">
        <v>37</v>
      </c>
      <c r="C212" s="76" t="s">
        <v>338</v>
      </c>
      <c r="D212" s="75">
        <f>SUM(E212,F212,G212,H212)</f>
        <v>0</v>
      </c>
      <c r="E212" s="75">
        <v>0</v>
      </c>
      <c r="F212" s="75">
        <v>0</v>
      </c>
      <c r="G212" s="75">
        <v>0</v>
      </c>
      <c r="H212" s="75">
        <v>0</v>
      </c>
      <c r="I212" s="75">
        <f>SUM(J212,K212,L212,M212)</f>
        <v>7.529408923600001</v>
      </c>
      <c r="J212" s="75">
        <v>0.64051568000000003</v>
      </c>
      <c r="K212" s="75">
        <v>3.7</v>
      </c>
      <c r="L212" s="75">
        <v>3.0000000000000004</v>
      </c>
      <c r="M212" s="75">
        <v>0.18889324360000001</v>
      </c>
      <c r="N212" s="75">
        <f>SUM(O212,P212,Q212,R212)</f>
        <v>7.529408923600001</v>
      </c>
      <c r="O212" s="75">
        <f>J212-E212</f>
        <v>0.64051568000000003</v>
      </c>
      <c r="P212" s="75">
        <f>K212-F212</f>
        <v>3.7</v>
      </c>
      <c r="Q212" s="75">
        <f>L212-G212</f>
        <v>3.0000000000000004</v>
      </c>
      <c r="R212" s="75">
        <f>M212-H212</f>
        <v>0.18889324360000001</v>
      </c>
      <c r="S212" s="75">
        <f>SUM(T212,U212,V212,W212)</f>
        <v>5.8530450199999997</v>
      </c>
      <c r="T212" s="75">
        <v>0</v>
      </c>
      <c r="U212" s="75">
        <v>5.5624772</v>
      </c>
      <c r="V212" s="75">
        <v>0</v>
      </c>
      <c r="W212" s="75">
        <v>0.29056782000000003</v>
      </c>
    </row>
    <row r="213" spans="1:23" ht="47.25" x14ac:dyDescent="0.25">
      <c r="A213" s="77" t="s">
        <v>533</v>
      </c>
      <c r="B213" s="76" t="s">
        <v>697</v>
      </c>
      <c r="C213" s="76" t="s">
        <v>696</v>
      </c>
      <c r="D213" s="75">
        <f>SUM(E213,F213,G213,H213)</f>
        <v>0</v>
      </c>
      <c r="E213" s="75">
        <v>0</v>
      </c>
      <c r="F213" s="75">
        <v>0</v>
      </c>
      <c r="G213" s="75">
        <v>0</v>
      </c>
      <c r="H213" s="75">
        <v>0</v>
      </c>
      <c r="I213" s="75">
        <f>SUM(J213,K213,L213,M213)</f>
        <v>0.61</v>
      </c>
      <c r="J213" s="75">
        <v>0</v>
      </c>
      <c r="K213" s="75">
        <v>0</v>
      </c>
      <c r="L213" s="75">
        <v>0.61</v>
      </c>
      <c r="M213" s="75">
        <v>0</v>
      </c>
      <c r="N213" s="75">
        <f>SUM(O213,P213,Q213,R213)</f>
        <v>0.61</v>
      </c>
      <c r="O213" s="75">
        <f>J213-E213</f>
        <v>0</v>
      </c>
      <c r="P213" s="75">
        <f>K213-F213</f>
        <v>0</v>
      </c>
      <c r="Q213" s="75">
        <f>L213-G213</f>
        <v>0.61</v>
      </c>
      <c r="R213" s="75">
        <f>M213-H213</f>
        <v>0</v>
      </c>
      <c r="S213" s="75">
        <f>SUM(T213,U213,V213,W213)</f>
        <v>0</v>
      </c>
      <c r="T213" s="75">
        <v>0</v>
      </c>
      <c r="U213" s="75">
        <v>0</v>
      </c>
      <c r="V213" s="75">
        <v>0</v>
      </c>
      <c r="W213" s="75">
        <v>0</v>
      </c>
    </row>
    <row r="214" spans="1:23" ht="63" x14ac:dyDescent="0.25">
      <c r="A214" s="77" t="s">
        <v>534</v>
      </c>
      <c r="B214" s="76" t="s">
        <v>695</v>
      </c>
      <c r="C214" s="76" t="s">
        <v>694</v>
      </c>
      <c r="D214" s="75">
        <f>SUM(E214,F214,G214,H214)</f>
        <v>0</v>
      </c>
      <c r="E214" s="75">
        <v>0</v>
      </c>
      <c r="F214" s="75">
        <v>0</v>
      </c>
      <c r="G214" s="75">
        <v>0</v>
      </c>
      <c r="H214" s="75">
        <v>0</v>
      </c>
      <c r="I214" s="75">
        <f>SUM(J214,K214,L214,M214)</f>
        <v>6.7885400000000002</v>
      </c>
      <c r="J214" s="75">
        <v>0</v>
      </c>
      <c r="K214" s="75">
        <v>0</v>
      </c>
      <c r="L214" s="75">
        <v>6.7885400000000002</v>
      </c>
      <c r="M214" s="75">
        <v>0</v>
      </c>
      <c r="N214" s="75">
        <f>SUM(O214,P214,Q214,R214)</f>
        <v>6.7885400000000002</v>
      </c>
      <c r="O214" s="75">
        <f>J214-E214</f>
        <v>0</v>
      </c>
      <c r="P214" s="75">
        <f>K214-F214</f>
        <v>0</v>
      </c>
      <c r="Q214" s="75">
        <f>L214-G214</f>
        <v>6.7885400000000002</v>
      </c>
      <c r="R214" s="75">
        <f>M214-H214</f>
        <v>0</v>
      </c>
      <c r="S214" s="75">
        <f>SUM(T214,U214,V214,W214)</f>
        <v>0</v>
      </c>
      <c r="T214" s="75">
        <v>0</v>
      </c>
      <c r="U214" s="75">
        <v>0</v>
      </c>
      <c r="V214" s="75">
        <v>0</v>
      </c>
      <c r="W214" s="75">
        <v>0</v>
      </c>
    </row>
    <row r="215" spans="1:23" ht="78.75" x14ac:dyDescent="0.25">
      <c r="A215" s="77" t="s">
        <v>535</v>
      </c>
      <c r="B215" s="76" t="s">
        <v>40</v>
      </c>
      <c r="C215" s="76" t="s">
        <v>339</v>
      </c>
      <c r="D215" s="75">
        <f>SUM(E215,F215,G215,H215)</f>
        <v>0</v>
      </c>
      <c r="E215" s="75">
        <v>0</v>
      </c>
      <c r="F215" s="75">
        <v>0</v>
      </c>
      <c r="G215" s="75">
        <v>0</v>
      </c>
      <c r="H215" s="75">
        <v>0</v>
      </c>
      <c r="I215" s="75">
        <f>SUM(J215,K215,L215,M215)</f>
        <v>0.20113278779999996</v>
      </c>
      <c r="J215" s="75">
        <v>0</v>
      </c>
      <c r="K215" s="75">
        <v>0</v>
      </c>
      <c r="L215" s="75">
        <v>0</v>
      </c>
      <c r="M215" s="75">
        <v>0.20113278779999996</v>
      </c>
      <c r="N215" s="75">
        <f>SUM(O215,P215,Q215,R215)</f>
        <v>0.20113278779999996</v>
      </c>
      <c r="O215" s="75">
        <f>J215-E215</f>
        <v>0</v>
      </c>
      <c r="P215" s="75">
        <f>K215-F215</f>
        <v>0</v>
      </c>
      <c r="Q215" s="75">
        <f>L215-G215</f>
        <v>0</v>
      </c>
      <c r="R215" s="75">
        <f>M215-H215</f>
        <v>0.20113278779999996</v>
      </c>
      <c r="S215" s="75">
        <f>SUM(T215,U215,V215,W215)</f>
        <v>0.18081641999999995</v>
      </c>
      <c r="T215" s="75">
        <v>0</v>
      </c>
      <c r="U215" s="75">
        <v>0</v>
      </c>
      <c r="V215" s="75">
        <v>0</v>
      </c>
      <c r="W215" s="75">
        <v>0.18081641999999995</v>
      </c>
    </row>
    <row r="216" spans="1:23" ht="78.75" x14ac:dyDescent="0.25">
      <c r="A216" s="77" t="s">
        <v>536</v>
      </c>
      <c r="B216" s="76" t="s">
        <v>69</v>
      </c>
      <c r="C216" s="76" t="s">
        <v>340</v>
      </c>
      <c r="D216" s="75">
        <f>SUM(E216,F216,G216,H216)</f>
        <v>0</v>
      </c>
      <c r="E216" s="75">
        <v>0</v>
      </c>
      <c r="F216" s="75">
        <v>0</v>
      </c>
      <c r="G216" s="75">
        <v>0</v>
      </c>
      <c r="H216" s="75">
        <v>0</v>
      </c>
      <c r="I216" s="75">
        <f>SUM(J216,K216,L216,M216)</f>
        <v>3.8467728700000001</v>
      </c>
      <c r="J216" s="75">
        <v>0.27800000000000002</v>
      </c>
      <c r="K216" s="75">
        <v>2.9547851832000003</v>
      </c>
      <c r="L216" s="75">
        <v>0.27987214999999943</v>
      </c>
      <c r="M216" s="75">
        <v>0.3341155368</v>
      </c>
      <c r="N216" s="75">
        <f>SUM(O216,P216,Q216,R216)</f>
        <v>3.8467728700000001</v>
      </c>
      <c r="O216" s="75">
        <f>J216-E216</f>
        <v>0.27800000000000002</v>
      </c>
      <c r="P216" s="75">
        <f>K216-F216</f>
        <v>2.9547851832000003</v>
      </c>
      <c r="Q216" s="75">
        <f>L216-G216</f>
        <v>0.27987214999999943</v>
      </c>
      <c r="R216" s="75">
        <f>M216-H216</f>
        <v>0.3341155368</v>
      </c>
      <c r="S216" s="75">
        <f>SUM(T216,U216,V216,W216)</f>
        <v>8.4398409999999995</v>
      </c>
      <c r="T216" s="75">
        <v>0</v>
      </c>
      <c r="U216" s="75">
        <v>2.50405524</v>
      </c>
      <c r="V216" s="75">
        <v>5.6526370000000004</v>
      </c>
      <c r="W216" s="75">
        <v>0.28314876</v>
      </c>
    </row>
    <row r="217" spans="1:23" ht="47.25" x14ac:dyDescent="0.25">
      <c r="A217" s="77" t="s">
        <v>537</v>
      </c>
      <c r="B217" s="76" t="s">
        <v>693</v>
      </c>
      <c r="C217" s="76" t="s">
        <v>692</v>
      </c>
      <c r="D217" s="75">
        <f>SUM(E217,F217,G217,H217)</f>
        <v>0</v>
      </c>
      <c r="E217" s="75">
        <v>0</v>
      </c>
      <c r="F217" s="75">
        <v>0</v>
      </c>
      <c r="G217" s="75">
        <v>0</v>
      </c>
      <c r="H217" s="75">
        <v>0</v>
      </c>
      <c r="I217" s="75">
        <f>SUM(J217,K217,L217,M217)</f>
        <v>0</v>
      </c>
      <c r="J217" s="75">
        <v>0</v>
      </c>
      <c r="K217" s="75">
        <v>0</v>
      </c>
      <c r="L217" s="75">
        <v>0</v>
      </c>
      <c r="M217" s="75">
        <v>0</v>
      </c>
      <c r="N217" s="75">
        <f>SUM(O217,P217,Q217,R217)</f>
        <v>0</v>
      </c>
      <c r="O217" s="75">
        <f>J217-E217</f>
        <v>0</v>
      </c>
      <c r="P217" s="75">
        <f>K217-F217</f>
        <v>0</v>
      </c>
      <c r="Q217" s="75">
        <f>L217-G217</f>
        <v>0</v>
      </c>
      <c r="R217" s="75">
        <f>M217-H217</f>
        <v>0</v>
      </c>
      <c r="S217" s="75">
        <f>SUM(T217,U217,V217,W217)</f>
        <v>0</v>
      </c>
      <c r="T217" s="75">
        <v>0</v>
      </c>
      <c r="U217" s="75">
        <v>0</v>
      </c>
      <c r="V217" s="75">
        <v>0</v>
      </c>
      <c r="W217" s="75">
        <v>0</v>
      </c>
    </row>
    <row r="218" spans="1:23" ht="47.25" x14ac:dyDescent="0.25">
      <c r="A218" s="77" t="s">
        <v>538</v>
      </c>
      <c r="B218" s="76" t="s">
        <v>42</v>
      </c>
      <c r="C218" s="76" t="s">
        <v>454</v>
      </c>
      <c r="D218" s="75">
        <f>SUM(E218,F218,G218,H218)</f>
        <v>0</v>
      </c>
      <c r="E218" s="75">
        <v>0</v>
      </c>
      <c r="F218" s="75">
        <v>0</v>
      </c>
      <c r="G218" s="75">
        <v>0</v>
      </c>
      <c r="H218" s="75">
        <v>0</v>
      </c>
      <c r="I218" s="75">
        <f>SUM(J218,K218,L218,M218)</f>
        <v>0</v>
      </c>
      <c r="J218" s="75">
        <v>0</v>
      </c>
      <c r="K218" s="75">
        <v>0</v>
      </c>
      <c r="L218" s="75">
        <v>0</v>
      </c>
      <c r="M218" s="75">
        <v>0</v>
      </c>
      <c r="N218" s="75">
        <f>SUM(O218,P218,Q218,R218)</f>
        <v>0</v>
      </c>
      <c r="O218" s="75">
        <f>J218-E218</f>
        <v>0</v>
      </c>
      <c r="P218" s="75">
        <f>K218-F218</f>
        <v>0</v>
      </c>
      <c r="Q218" s="75">
        <f>L218-G218</f>
        <v>0</v>
      </c>
      <c r="R218" s="75">
        <f>M218-H218</f>
        <v>0</v>
      </c>
      <c r="S218" s="75">
        <f>SUM(T218,U218,V218,W218)</f>
        <v>0.34401325423728812</v>
      </c>
      <c r="T218" s="75">
        <v>0.34401325423728812</v>
      </c>
      <c r="U218" s="75">
        <v>0</v>
      </c>
      <c r="V218" s="75">
        <v>0</v>
      </c>
      <c r="W218" s="75">
        <v>0</v>
      </c>
    </row>
    <row r="219" spans="1:23" ht="47.25" x14ac:dyDescent="0.25">
      <c r="A219" s="77" t="s">
        <v>539</v>
      </c>
      <c r="B219" s="76" t="s">
        <v>691</v>
      </c>
      <c r="C219" s="76" t="s">
        <v>690</v>
      </c>
      <c r="D219" s="75">
        <f>SUM(E219,F219,G219,H219)</f>
        <v>0</v>
      </c>
      <c r="E219" s="75">
        <v>0</v>
      </c>
      <c r="F219" s="75">
        <v>0</v>
      </c>
      <c r="G219" s="75">
        <v>0</v>
      </c>
      <c r="H219" s="75">
        <v>0</v>
      </c>
      <c r="I219" s="75">
        <f>SUM(J219,K219,L219,M219)</f>
        <v>1.1563999999999999</v>
      </c>
      <c r="J219" s="75">
        <v>0</v>
      </c>
      <c r="K219" s="75">
        <v>0.6144838199999999</v>
      </c>
      <c r="L219" s="75">
        <v>0.51100371999999994</v>
      </c>
      <c r="M219" s="75">
        <v>3.0912459999999999E-2</v>
      </c>
      <c r="N219" s="75">
        <f>SUM(O219,P219,Q219,R219)</f>
        <v>1.1563999999999999</v>
      </c>
      <c r="O219" s="75">
        <f>J219-E219</f>
        <v>0</v>
      </c>
      <c r="P219" s="75">
        <f>K219-F219</f>
        <v>0.6144838199999999</v>
      </c>
      <c r="Q219" s="75">
        <f>L219-G219</f>
        <v>0.51100371999999994</v>
      </c>
      <c r="R219" s="75">
        <f>M219-H219</f>
        <v>3.0912459999999999E-2</v>
      </c>
      <c r="S219" s="75">
        <f>SUM(T219,U219,V219,W219)</f>
        <v>0</v>
      </c>
      <c r="T219" s="75">
        <v>0</v>
      </c>
      <c r="U219" s="75">
        <v>0</v>
      </c>
      <c r="V219" s="75">
        <v>0</v>
      </c>
      <c r="W219" s="75">
        <v>0</v>
      </c>
    </row>
    <row r="220" spans="1:23" ht="47.25" x14ac:dyDescent="0.25">
      <c r="A220" s="77" t="s">
        <v>540</v>
      </c>
      <c r="B220" s="76" t="s">
        <v>689</v>
      </c>
      <c r="C220" s="76" t="s">
        <v>688</v>
      </c>
      <c r="D220" s="75">
        <f>SUM(E220,F220,G220,H220)</f>
        <v>0</v>
      </c>
      <c r="E220" s="75">
        <v>0</v>
      </c>
      <c r="F220" s="75">
        <v>0</v>
      </c>
      <c r="G220" s="75">
        <v>0</v>
      </c>
      <c r="H220" s="75">
        <v>0</v>
      </c>
      <c r="I220" s="75">
        <f>SUM(J220,K220,L220,M220)</f>
        <v>0</v>
      </c>
      <c r="J220" s="75">
        <v>0</v>
      </c>
      <c r="K220" s="75">
        <v>0</v>
      </c>
      <c r="L220" s="75">
        <v>0</v>
      </c>
      <c r="M220" s="75">
        <v>0</v>
      </c>
      <c r="N220" s="75">
        <f>SUM(O220,P220,Q220,R220)</f>
        <v>0</v>
      </c>
      <c r="O220" s="75">
        <f>J220-E220</f>
        <v>0</v>
      </c>
      <c r="P220" s="75">
        <f>K220-F220</f>
        <v>0</v>
      </c>
      <c r="Q220" s="75">
        <f>L220-G220</f>
        <v>0</v>
      </c>
      <c r="R220" s="75">
        <f>M220-H220</f>
        <v>0</v>
      </c>
      <c r="S220" s="75">
        <f>SUM(T220,U220,V220,W220)</f>
        <v>0</v>
      </c>
      <c r="T220" s="75">
        <v>0</v>
      </c>
      <c r="U220" s="75">
        <v>0</v>
      </c>
      <c r="V220" s="75">
        <v>0</v>
      </c>
      <c r="W220" s="75">
        <v>0</v>
      </c>
    </row>
    <row r="221" spans="1:23" ht="94.5" x14ac:dyDescent="0.25">
      <c r="A221" s="77" t="s">
        <v>541</v>
      </c>
      <c r="B221" s="76" t="s">
        <v>687</v>
      </c>
      <c r="C221" s="76" t="s">
        <v>686</v>
      </c>
      <c r="D221" s="75">
        <f>SUM(E221,F221,G221,H221)</f>
        <v>0</v>
      </c>
      <c r="E221" s="75">
        <v>0</v>
      </c>
      <c r="F221" s="75">
        <v>0</v>
      </c>
      <c r="G221" s="75">
        <v>0</v>
      </c>
      <c r="H221" s="75">
        <v>0</v>
      </c>
      <c r="I221" s="75">
        <f>SUM(J221,K221,L221,M221)</f>
        <v>3.78E-2</v>
      </c>
      <c r="J221" s="75">
        <v>3.78E-2</v>
      </c>
      <c r="K221" s="75">
        <v>0</v>
      </c>
      <c r="L221" s="75">
        <v>0</v>
      </c>
      <c r="M221" s="75">
        <v>0</v>
      </c>
      <c r="N221" s="75">
        <f>SUM(O221,P221,Q221,R221)</f>
        <v>3.78E-2</v>
      </c>
      <c r="O221" s="75">
        <f>J221-E221</f>
        <v>3.78E-2</v>
      </c>
      <c r="P221" s="75">
        <f>K221-F221</f>
        <v>0</v>
      </c>
      <c r="Q221" s="75">
        <f>L221-G221</f>
        <v>0</v>
      </c>
      <c r="R221" s="75">
        <f>M221-H221</f>
        <v>0</v>
      </c>
      <c r="S221" s="75">
        <f>SUM(T221,U221,V221,W221)</f>
        <v>0</v>
      </c>
      <c r="T221" s="75">
        <v>0</v>
      </c>
      <c r="U221" s="75">
        <v>0</v>
      </c>
      <c r="V221" s="75">
        <v>0</v>
      </c>
      <c r="W221" s="75">
        <v>0</v>
      </c>
    </row>
    <row r="222" spans="1:23" ht="47.25" x14ac:dyDescent="0.25">
      <c r="A222" s="77" t="s">
        <v>542</v>
      </c>
      <c r="B222" s="76" t="s">
        <v>54</v>
      </c>
      <c r="C222" s="76" t="s">
        <v>341</v>
      </c>
      <c r="D222" s="75">
        <f>SUM(E222,F222,G222,H222)</f>
        <v>0</v>
      </c>
      <c r="E222" s="75">
        <v>0</v>
      </c>
      <c r="F222" s="75">
        <v>0</v>
      </c>
      <c r="G222" s="75">
        <v>0</v>
      </c>
      <c r="H222" s="75">
        <v>0</v>
      </c>
      <c r="I222" s="75">
        <f>SUM(J222,K222,L222,M222)</f>
        <v>0.36343999999999999</v>
      </c>
      <c r="J222" s="75">
        <v>0</v>
      </c>
      <c r="K222" s="75">
        <v>0</v>
      </c>
      <c r="L222" s="75">
        <v>0</v>
      </c>
      <c r="M222" s="75">
        <v>0.36343999999999999</v>
      </c>
      <c r="N222" s="75">
        <f>SUM(O222,P222,Q222,R222)</f>
        <v>0.36343999999999999</v>
      </c>
      <c r="O222" s="75">
        <f>J222-E222</f>
        <v>0</v>
      </c>
      <c r="P222" s="75">
        <f>K222-F222</f>
        <v>0</v>
      </c>
      <c r="Q222" s="75">
        <f>L222-G222</f>
        <v>0</v>
      </c>
      <c r="R222" s="75">
        <f>M222-H222</f>
        <v>0.36343999999999999</v>
      </c>
      <c r="S222" s="75">
        <f>SUM(T222,U222,V222,W222)</f>
        <v>0.308</v>
      </c>
      <c r="T222" s="75">
        <v>0</v>
      </c>
      <c r="U222" s="75">
        <v>0</v>
      </c>
      <c r="V222" s="75">
        <v>0</v>
      </c>
      <c r="W222" s="75">
        <v>0.308</v>
      </c>
    </row>
    <row r="223" spans="1:23" ht="63" x14ac:dyDescent="0.25">
      <c r="A223" s="77" t="s">
        <v>543</v>
      </c>
      <c r="B223" s="76" t="s">
        <v>55</v>
      </c>
      <c r="C223" s="76" t="s">
        <v>342</v>
      </c>
      <c r="D223" s="75">
        <f>SUM(E223,F223,G223,H223)</f>
        <v>0</v>
      </c>
      <c r="E223" s="75">
        <v>0</v>
      </c>
      <c r="F223" s="75">
        <v>0</v>
      </c>
      <c r="G223" s="75">
        <v>0</v>
      </c>
      <c r="H223" s="75">
        <v>0</v>
      </c>
      <c r="I223" s="75">
        <f>SUM(J223,K223,L223,M223)</f>
        <v>1.1800000000075669E-6</v>
      </c>
      <c r="J223" s="75">
        <v>0</v>
      </c>
      <c r="K223" s="75">
        <v>1.1800000000075669E-6</v>
      </c>
      <c r="L223" s="75">
        <v>0</v>
      </c>
      <c r="M223" s="75">
        <v>0</v>
      </c>
      <c r="N223" s="75">
        <f>SUM(O223,P223,Q223,R223)</f>
        <v>1.1800000000075669E-6</v>
      </c>
      <c r="O223" s="75">
        <f>J223-E223</f>
        <v>0</v>
      </c>
      <c r="P223" s="75">
        <f>K223-F223</f>
        <v>1.1800000000075669E-6</v>
      </c>
      <c r="Q223" s="75">
        <f>L223-G223</f>
        <v>0</v>
      </c>
      <c r="R223" s="75">
        <f>M223-H223</f>
        <v>0</v>
      </c>
      <c r="S223" s="75">
        <f>SUM(T223,U223,V223,W223)</f>
        <v>1.9795999999999998</v>
      </c>
      <c r="T223" s="75">
        <v>0</v>
      </c>
      <c r="U223" s="75">
        <v>0.39850209999999997</v>
      </c>
      <c r="V223" s="75">
        <v>1.5480449999999999</v>
      </c>
      <c r="W223" s="75">
        <v>3.3052900000000003E-2</v>
      </c>
    </row>
    <row r="224" spans="1:23" ht="78.75" x14ac:dyDescent="0.25">
      <c r="A224" s="77" t="s">
        <v>544</v>
      </c>
      <c r="B224" s="76" t="s">
        <v>56</v>
      </c>
      <c r="C224" s="76" t="s">
        <v>343</v>
      </c>
      <c r="D224" s="75">
        <f>SUM(E224,F224,G224,H224)</f>
        <v>0</v>
      </c>
      <c r="E224" s="75">
        <v>0</v>
      </c>
      <c r="F224" s="75">
        <v>0</v>
      </c>
      <c r="G224" s="75">
        <v>0</v>
      </c>
      <c r="H224" s="75">
        <v>0</v>
      </c>
      <c r="I224" s="75">
        <f>SUM(J224,K224,L224,M224)</f>
        <v>6.9220372750000001</v>
      </c>
      <c r="J224" s="75">
        <v>0</v>
      </c>
      <c r="K224" s="75">
        <v>2.36</v>
      </c>
      <c r="L224" s="75">
        <v>4.3599999949999999</v>
      </c>
      <c r="M224" s="75">
        <v>0.20203727999999999</v>
      </c>
      <c r="N224" s="75">
        <f>SUM(O224,P224,Q224,R224)</f>
        <v>6.9220372750000001</v>
      </c>
      <c r="O224" s="75">
        <f>J224-E224</f>
        <v>0</v>
      </c>
      <c r="P224" s="75">
        <f>K224-F224</f>
        <v>2.36</v>
      </c>
      <c r="Q224" s="75">
        <f>L224-G224</f>
        <v>4.3599999949999999</v>
      </c>
      <c r="R224" s="75">
        <f>M224-H224</f>
        <v>0.20203727999999999</v>
      </c>
      <c r="S224" s="75">
        <f>SUM(T224,U224,V224,W224)</f>
        <v>2.1712572799999998</v>
      </c>
      <c r="T224" s="75">
        <v>0</v>
      </c>
      <c r="U224" s="75">
        <v>2</v>
      </c>
      <c r="V224" s="75">
        <v>0</v>
      </c>
      <c r="W224" s="75">
        <v>0.17125728000000001</v>
      </c>
    </row>
    <row r="225" spans="1:23" ht="63" x14ac:dyDescent="0.25">
      <c r="A225" s="77" t="s">
        <v>545</v>
      </c>
      <c r="B225" s="76" t="s">
        <v>685</v>
      </c>
      <c r="C225" s="76" t="s">
        <v>684</v>
      </c>
      <c r="D225" s="75">
        <f>SUM(E225,F225,G225,H225)</f>
        <v>0</v>
      </c>
      <c r="E225" s="75">
        <v>0</v>
      </c>
      <c r="F225" s="75">
        <v>0</v>
      </c>
      <c r="G225" s="75">
        <v>0</v>
      </c>
      <c r="H225" s="75">
        <v>0</v>
      </c>
      <c r="I225" s="75">
        <f>SUM(J225,K225,L225,M225)</f>
        <v>0.49236179000000002</v>
      </c>
      <c r="J225" s="75">
        <v>0.49236179000000002</v>
      </c>
      <c r="K225" s="75">
        <v>0</v>
      </c>
      <c r="L225" s="75">
        <v>0</v>
      </c>
      <c r="M225" s="75">
        <v>0</v>
      </c>
      <c r="N225" s="75">
        <f>SUM(O225,P225,Q225,R225)</f>
        <v>0.49236179000000002</v>
      </c>
      <c r="O225" s="75">
        <f>J225-E225</f>
        <v>0.49236179000000002</v>
      </c>
      <c r="P225" s="75">
        <f>K225-F225</f>
        <v>0</v>
      </c>
      <c r="Q225" s="75">
        <f>L225-G225</f>
        <v>0</v>
      </c>
      <c r="R225" s="75">
        <f>M225-H225</f>
        <v>0</v>
      </c>
      <c r="S225" s="75">
        <f>SUM(T225,U225,V225,W225)</f>
        <v>0</v>
      </c>
      <c r="T225" s="75">
        <v>0</v>
      </c>
      <c r="U225" s="75">
        <v>0</v>
      </c>
      <c r="V225" s="75">
        <v>0</v>
      </c>
      <c r="W225" s="75">
        <v>0</v>
      </c>
    </row>
    <row r="226" spans="1:23" ht="63" x14ac:dyDescent="0.25">
      <c r="A226" s="77" t="s">
        <v>546</v>
      </c>
      <c r="B226" s="76" t="s">
        <v>683</v>
      </c>
      <c r="C226" s="76" t="s">
        <v>682</v>
      </c>
      <c r="D226" s="75">
        <f>SUM(E226,F226,G226,H226)</f>
        <v>0</v>
      </c>
      <c r="E226" s="75">
        <v>0</v>
      </c>
      <c r="F226" s="75">
        <v>0</v>
      </c>
      <c r="G226" s="75">
        <v>0</v>
      </c>
      <c r="H226" s="75">
        <v>0</v>
      </c>
      <c r="I226" s="75">
        <f>SUM(J226,K226,L226,M226)</f>
        <v>0</v>
      </c>
      <c r="J226" s="75">
        <v>0</v>
      </c>
      <c r="K226" s="75">
        <v>0</v>
      </c>
      <c r="L226" s="75">
        <v>0</v>
      </c>
      <c r="M226" s="75">
        <v>0</v>
      </c>
      <c r="N226" s="75">
        <f>SUM(O226,P226,Q226,R226)</f>
        <v>0</v>
      </c>
      <c r="O226" s="75">
        <f>J226-E226</f>
        <v>0</v>
      </c>
      <c r="P226" s="75">
        <f>K226-F226</f>
        <v>0</v>
      </c>
      <c r="Q226" s="75">
        <f>L226-G226</f>
        <v>0</v>
      </c>
      <c r="R226" s="75">
        <f>M226-H226</f>
        <v>0</v>
      </c>
      <c r="S226" s="75">
        <f>SUM(T226,U226,V226,W226)</f>
        <v>0</v>
      </c>
      <c r="T226" s="75">
        <v>0</v>
      </c>
      <c r="U226" s="75">
        <v>0</v>
      </c>
      <c r="V226" s="75">
        <v>0</v>
      </c>
      <c r="W226" s="75">
        <v>0</v>
      </c>
    </row>
    <row r="227" spans="1:23" ht="47.25" x14ac:dyDescent="0.25">
      <c r="A227" s="77" t="s">
        <v>547</v>
      </c>
      <c r="B227" s="76" t="s">
        <v>681</v>
      </c>
      <c r="C227" s="76" t="s">
        <v>680</v>
      </c>
      <c r="D227" s="75">
        <f>SUM(E227,F227,G227,H227)</f>
        <v>0</v>
      </c>
      <c r="E227" s="75">
        <v>0</v>
      </c>
      <c r="F227" s="75">
        <v>0</v>
      </c>
      <c r="G227" s="75">
        <v>0</v>
      </c>
      <c r="H227" s="75">
        <v>0</v>
      </c>
      <c r="I227" s="75">
        <f>SUM(J227,K227,L227,M227)</f>
        <v>1.9386296700000001</v>
      </c>
      <c r="J227" s="75">
        <v>0.44476796000000007</v>
      </c>
      <c r="K227" s="75">
        <v>1.6537700000000004E-3</v>
      </c>
      <c r="L227" s="75">
        <v>1.4922079399999999</v>
      </c>
      <c r="M227" s="75">
        <v>0</v>
      </c>
      <c r="N227" s="75">
        <f>SUM(O227,P227,Q227,R227)</f>
        <v>1.9386296700000001</v>
      </c>
      <c r="O227" s="75">
        <f>J227-E227</f>
        <v>0.44476796000000007</v>
      </c>
      <c r="P227" s="75">
        <f>K227-F227</f>
        <v>1.6537700000000004E-3</v>
      </c>
      <c r="Q227" s="75">
        <f>L227-G227</f>
        <v>1.4922079399999999</v>
      </c>
      <c r="R227" s="75">
        <f>M227-H227</f>
        <v>0</v>
      </c>
      <c r="S227" s="75">
        <f>SUM(T227,U227,V227,W227)</f>
        <v>0</v>
      </c>
      <c r="T227" s="75">
        <v>0</v>
      </c>
      <c r="U227" s="75">
        <v>0</v>
      </c>
      <c r="V227" s="75">
        <v>0</v>
      </c>
      <c r="W227" s="75">
        <v>0</v>
      </c>
    </row>
    <row r="228" spans="1:23" ht="78.75" x14ac:dyDescent="0.25">
      <c r="A228" s="77" t="s">
        <v>548</v>
      </c>
      <c r="B228" s="76" t="s">
        <v>63</v>
      </c>
      <c r="C228" s="76" t="s">
        <v>344</v>
      </c>
      <c r="D228" s="75">
        <f>SUM(E228,F228,G228,H228)</f>
        <v>0</v>
      </c>
      <c r="E228" s="75">
        <v>0</v>
      </c>
      <c r="F228" s="75">
        <v>0</v>
      </c>
      <c r="G228" s="75">
        <v>0</v>
      </c>
      <c r="H228" s="75">
        <v>0</v>
      </c>
      <c r="I228" s="75">
        <f>SUM(J228,K228,L228,M228)</f>
        <v>0.18762000000000001</v>
      </c>
      <c r="J228" s="75">
        <v>0</v>
      </c>
      <c r="K228" s="75">
        <v>0</v>
      </c>
      <c r="L228" s="75">
        <v>0</v>
      </c>
      <c r="M228" s="75">
        <v>0.18762000000000001</v>
      </c>
      <c r="N228" s="75">
        <f>SUM(O228,P228,Q228,R228)</f>
        <v>0.18762000000000001</v>
      </c>
      <c r="O228" s="75">
        <f>J228-E228</f>
        <v>0</v>
      </c>
      <c r="P228" s="75">
        <f>K228-F228</f>
        <v>0</v>
      </c>
      <c r="Q228" s="75">
        <f>L228-G228</f>
        <v>0</v>
      </c>
      <c r="R228" s="75">
        <f>M228-H228</f>
        <v>0.18762000000000001</v>
      </c>
      <c r="S228" s="75">
        <f>SUM(T228,U228,V228,W228)</f>
        <v>0.159</v>
      </c>
      <c r="T228" s="75">
        <v>0</v>
      </c>
      <c r="U228" s="75">
        <v>0</v>
      </c>
      <c r="V228" s="75">
        <v>0</v>
      </c>
      <c r="W228" s="75">
        <v>0.159</v>
      </c>
    </row>
    <row r="229" spans="1:23" ht="47.25" x14ac:dyDescent="0.25">
      <c r="A229" s="77" t="s">
        <v>549</v>
      </c>
      <c r="B229" s="76" t="s">
        <v>64</v>
      </c>
      <c r="C229" s="76" t="s">
        <v>345</v>
      </c>
      <c r="D229" s="75">
        <f>SUM(E229,F229,G229,H229)</f>
        <v>0</v>
      </c>
      <c r="E229" s="75">
        <v>0</v>
      </c>
      <c r="F229" s="75">
        <v>0</v>
      </c>
      <c r="G229" s="75">
        <v>0</v>
      </c>
      <c r="H229" s="75">
        <v>0</v>
      </c>
      <c r="I229" s="75">
        <f>SUM(J229,K229,L229,M229)</f>
        <v>4.8290919837999997</v>
      </c>
      <c r="J229" s="75">
        <v>0</v>
      </c>
      <c r="K229" s="75">
        <v>4.5299452595999998</v>
      </c>
      <c r="L229" s="75">
        <v>0</v>
      </c>
      <c r="M229" s="75">
        <v>0.29914672419999999</v>
      </c>
      <c r="N229" s="75">
        <f>SUM(O229,P229,Q229,R229)</f>
        <v>4.8290919837999997</v>
      </c>
      <c r="O229" s="75">
        <f>J229-E229</f>
        <v>0</v>
      </c>
      <c r="P229" s="75">
        <f>K229-F229</f>
        <v>4.5299452595999998</v>
      </c>
      <c r="Q229" s="75">
        <f>L229-G229</f>
        <v>0</v>
      </c>
      <c r="R229" s="75">
        <f>M229-H229</f>
        <v>0.29914672419999999</v>
      </c>
      <c r="S229" s="75">
        <f>SUM(T229,U229,V229,W229)</f>
        <v>5.3963490399999996</v>
      </c>
      <c r="T229" s="75">
        <v>0</v>
      </c>
      <c r="U229" s="75">
        <v>5.0896962199999995</v>
      </c>
      <c r="V229" s="75">
        <v>0</v>
      </c>
      <c r="W229" s="75">
        <v>0.30665281999999999</v>
      </c>
    </row>
    <row r="230" spans="1:23" ht="47.25" x14ac:dyDescent="0.25">
      <c r="A230" s="77" t="s">
        <v>550</v>
      </c>
      <c r="B230" s="76" t="s">
        <v>679</v>
      </c>
      <c r="C230" s="76" t="s">
        <v>678</v>
      </c>
      <c r="D230" s="75">
        <f>SUM(E230,F230,G230,H230)</f>
        <v>0</v>
      </c>
      <c r="E230" s="75">
        <v>0</v>
      </c>
      <c r="F230" s="75">
        <v>0</v>
      </c>
      <c r="G230" s="75">
        <v>0</v>
      </c>
      <c r="H230" s="75">
        <v>0</v>
      </c>
      <c r="I230" s="75">
        <f>SUM(J230,K230,L230,M230)</f>
        <v>0</v>
      </c>
      <c r="J230" s="75">
        <v>0</v>
      </c>
      <c r="K230" s="75">
        <v>0</v>
      </c>
      <c r="L230" s="75">
        <v>0</v>
      </c>
      <c r="M230" s="75">
        <v>0</v>
      </c>
      <c r="N230" s="75">
        <f>SUM(O230,P230,Q230,R230)</f>
        <v>0</v>
      </c>
      <c r="O230" s="75">
        <f>J230-E230</f>
        <v>0</v>
      </c>
      <c r="P230" s="75">
        <f>K230-F230</f>
        <v>0</v>
      </c>
      <c r="Q230" s="75">
        <f>L230-G230</f>
        <v>0</v>
      </c>
      <c r="R230" s="75">
        <f>M230-H230</f>
        <v>0</v>
      </c>
      <c r="S230" s="75">
        <f>SUM(T230,U230,V230,W230)</f>
        <v>0</v>
      </c>
      <c r="T230" s="75">
        <v>0</v>
      </c>
      <c r="U230" s="75">
        <v>0</v>
      </c>
      <c r="V230" s="75">
        <v>0</v>
      </c>
      <c r="W230" s="75">
        <v>0</v>
      </c>
    </row>
    <row r="231" spans="1:23" ht="94.5" x14ac:dyDescent="0.25">
      <c r="A231" s="77" t="s">
        <v>551</v>
      </c>
      <c r="B231" s="76" t="s">
        <v>108</v>
      </c>
      <c r="C231" s="76" t="s">
        <v>346</v>
      </c>
      <c r="D231" s="75">
        <f>SUM(E231,F231,G231,H231)</f>
        <v>0</v>
      </c>
      <c r="E231" s="75">
        <v>0</v>
      </c>
      <c r="F231" s="75">
        <v>0</v>
      </c>
      <c r="G231" s="75">
        <v>0</v>
      </c>
      <c r="H231" s="75">
        <v>0</v>
      </c>
      <c r="I231" s="75">
        <f>SUM(J231,K231,L231,M231)</f>
        <v>4.3322635399999996</v>
      </c>
      <c r="J231" s="75">
        <v>0.52981999999999996</v>
      </c>
      <c r="K231" s="75">
        <v>3.3694484399999998</v>
      </c>
      <c r="L231" s="75">
        <v>0</v>
      </c>
      <c r="M231" s="75">
        <v>0.43299509999999997</v>
      </c>
      <c r="N231" s="75">
        <f>SUM(O231,P231,Q231,R231)</f>
        <v>4.3322635399999996</v>
      </c>
      <c r="O231" s="75">
        <f>J231-E231</f>
        <v>0.52981999999999996</v>
      </c>
      <c r="P231" s="75">
        <f>K231-F231</f>
        <v>3.3694484399999998</v>
      </c>
      <c r="Q231" s="75">
        <f>L231-G231</f>
        <v>0</v>
      </c>
      <c r="R231" s="75">
        <f>M231-H231</f>
        <v>0.43299509999999997</v>
      </c>
      <c r="S231" s="75">
        <f>SUM(T231,U231,V231,W231)</f>
        <v>3.4280029999999999</v>
      </c>
      <c r="T231" s="75">
        <v>0</v>
      </c>
      <c r="U231" s="75">
        <v>3.0610580000000001</v>
      </c>
      <c r="V231" s="75">
        <v>0</v>
      </c>
      <c r="W231" s="75">
        <v>0.36694500000000002</v>
      </c>
    </row>
    <row r="232" spans="1:23" ht="47.25" x14ac:dyDescent="0.25">
      <c r="A232" s="77" t="s">
        <v>677</v>
      </c>
      <c r="B232" s="76" t="s">
        <v>676</v>
      </c>
      <c r="C232" s="76" t="s">
        <v>675</v>
      </c>
      <c r="D232" s="75">
        <f>SUM(E232,F232,G232,H232)</f>
        <v>0</v>
      </c>
      <c r="E232" s="75">
        <v>0</v>
      </c>
      <c r="F232" s="75">
        <v>0</v>
      </c>
      <c r="G232" s="75">
        <v>0</v>
      </c>
      <c r="H232" s="75">
        <v>0</v>
      </c>
      <c r="I232" s="75">
        <f>SUM(J232,K232,L232,M232)</f>
        <v>2.0125796</v>
      </c>
      <c r="J232" s="75">
        <v>0</v>
      </c>
      <c r="K232" s="75">
        <v>2.0125796</v>
      </c>
      <c r="L232" s="75">
        <v>0</v>
      </c>
      <c r="M232" s="75">
        <v>0</v>
      </c>
      <c r="N232" s="75">
        <f>SUM(O232,P232,Q232,R232)</f>
        <v>2.0125796</v>
      </c>
      <c r="O232" s="75">
        <f>J232-E232</f>
        <v>0</v>
      </c>
      <c r="P232" s="75">
        <f>K232-F232</f>
        <v>2.0125796</v>
      </c>
      <c r="Q232" s="75">
        <f>L232-G232</f>
        <v>0</v>
      </c>
      <c r="R232" s="75">
        <f>M232-H232</f>
        <v>0</v>
      </c>
      <c r="S232" s="75">
        <f>SUM(T232,U232,V232,W232)</f>
        <v>0</v>
      </c>
      <c r="T232" s="75">
        <v>0</v>
      </c>
      <c r="U232" s="75">
        <v>0</v>
      </c>
      <c r="V232" s="75">
        <v>0</v>
      </c>
      <c r="W232" s="75">
        <v>0</v>
      </c>
    </row>
    <row r="233" spans="1:23" ht="31.5" x14ac:dyDescent="0.25">
      <c r="A233" s="77" t="s">
        <v>674</v>
      </c>
      <c r="B233" s="76" t="s">
        <v>70</v>
      </c>
      <c r="C233" s="76" t="s">
        <v>347</v>
      </c>
      <c r="D233" s="75">
        <f>SUM(E233,F233,G233,H233)</f>
        <v>0</v>
      </c>
      <c r="E233" s="75">
        <v>0</v>
      </c>
      <c r="F233" s="75">
        <v>0</v>
      </c>
      <c r="G233" s="75">
        <v>0</v>
      </c>
      <c r="H233" s="75">
        <v>0</v>
      </c>
      <c r="I233" s="75">
        <f>SUM(J233,K233,L233,M233)</f>
        <v>0</v>
      </c>
      <c r="J233" s="75">
        <v>0</v>
      </c>
      <c r="K233" s="75">
        <v>0</v>
      </c>
      <c r="L233" s="75">
        <v>0</v>
      </c>
      <c r="M233" s="75">
        <v>0</v>
      </c>
      <c r="N233" s="75">
        <f>SUM(O233,P233,Q233,R233)</f>
        <v>0</v>
      </c>
      <c r="O233" s="75">
        <f>J233-E233</f>
        <v>0</v>
      </c>
      <c r="P233" s="75">
        <f>K233-F233</f>
        <v>0</v>
      </c>
      <c r="Q233" s="75">
        <f>L233-G233</f>
        <v>0</v>
      </c>
      <c r="R233" s="75">
        <f>M233-H233</f>
        <v>0</v>
      </c>
      <c r="S233" s="75">
        <f>SUM(T233,U233,V233,W233)</f>
        <v>3.8773</v>
      </c>
      <c r="T233" s="75">
        <v>0</v>
      </c>
      <c r="U233" s="75">
        <v>0</v>
      </c>
      <c r="V233" s="75">
        <v>3.8773</v>
      </c>
      <c r="W233" s="75">
        <v>0</v>
      </c>
    </row>
    <row r="234" spans="1:23" ht="78.75" x14ac:dyDescent="0.25">
      <c r="A234" s="77" t="s">
        <v>673</v>
      </c>
      <c r="B234" s="76" t="s">
        <v>75</v>
      </c>
      <c r="C234" s="76" t="s">
        <v>348</v>
      </c>
      <c r="D234" s="75">
        <f>SUM(E234,F234,G234,H234)</f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f>SUM(J234,K234,L234,M234)</f>
        <v>0.22297637319999997</v>
      </c>
      <c r="J234" s="75">
        <v>0</v>
      </c>
      <c r="K234" s="75">
        <v>0</v>
      </c>
      <c r="L234" s="75">
        <v>0</v>
      </c>
      <c r="M234" s="75">
        <v>0.22297637319999997</v>
      </c>
      <c r="N234" s="75">
        <f>SUM(O234,P234,Q234,R234)</f>
        <v>0.22297637319999997</v>
      </c>
      <c r="O234" s="75">
        <f>J234-E234</f>
        <v>0</v>
      </c>
      <c r="P234" s="75">
        <f>K234-F234</f>
        <v>0</v>
      </c>
      <c r="Q234" s="75">
        <f>L234-G234</f>
        <v>0</v>
      </c>
      <c r="R234" s="75">
        <f>M234-H234</f>
        <v>0.22297637319999997</v>
      </c>
      <c r="S234" s="75">
        <f>SUM(T234,U234,V234,W234)</f>
        <v>6.4650137399999998</v>
      </c>
      <c r="T234" s="75">
        <v>0</v>
      </c>
      <c r="U234" s="75">
        <v>3.843604</v>
      </c>
      <c r="V234" s="75">
        <v>2.2544900000000001</v>
      </c>
      <c r="W234" s="75">
        <v>0.36691973999999999</v>
      </c>
    </row>
    <row r="235" spans="1:23" ht="47.25" x14ac:dyDescent="0.25">
      <c r="A235" s="77" t="s">
        <v>672</v>
      </c>
      <c r="B235" s="76" t="s">
        <v>71</v>
      </c>
      <c r="C235" s="76" t="s">
        <v>354</v>
      </c>
      <c r="D235" s="75">
        <f>SUM(E235,F235,G235,H235)</f>
        <v>0</v>
      </c>
      <c r="E235" s="75">
        <v>0</v>
      </c>
      <c r="F235" s="75">
        <v>0</v>
      </c>
      <c r="G235" s="75">
        <v>0</v>
      </c>
      <c r="H235" s="75">
        <v>0</v>
      </c>
      <c r="I235" s="75">
        <f>SUM(J235,K235,L235,M235)</f>
        <v>0.10615279999999999</v>
      </c>
      <c r="J235" s="75">
        <v>0</v>
      </c>
      <c r="K235" s="75">
        <v>0</v>
      </c>
      <c r="L235" s="75">
        <v>0</v>
      </c>
      <c r="M235" s="75">
        <v>0.10615279999999999</v>
      </c>
      <c r="N235" s="75">
        <f>SUM(O235,P235,Q235,R235)</f>
        <v>0.10615279999999999</v>
      </c>
      <c r="O235" s="75">
        <f>J235-E235</f>
        <v>0</v>
      </c>
      <c r="P235" s="75">
        <f>K235-F235</f>
        <v>0</v>
      </c>
      <c r="Q235" s="75">
        <f>L235-G235</f>
        <v>0</v>
      </c>
      <c r="R235" s="75">
        <f>M235-H235</f>
        <v>0.10615279999999999</v>
      </c>
      <c r="S235" s="75">
        <f>SUM(T235,U235,V235,W235)</f>
        <v>3.1839599999999999</v>
      </c>
      <c r="T235" s="75">
        <v>0</v>
      </c>
      <c r="U235" s="75">
        <v>2.6006967599999999</v>
      </c>
      <c r="V235" s="75">
        <v>0.39795000000000003</v>
      </c>
      <c r="W235" s="75">
        <v>0.18531323999999999</v>
      </c>
    </row>
    <row r="236" spans="1:23" ht="31.5" x14ac:dyDescent="0.25">
      <c r="A236" s="77" t="s">
        <v>671</v>
      </c>
      <c r="B236" s="76" t="s">
        <v>107</v>
      </c>
      <c r="C236" s="76" t="s">
        <v>349</v>
      </c>
      <c r="D236" s="75">
        <f>SUM(E236,F236,G236,H236)</f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f>SUM(J236,K236,L236,M236)</f>
        <v>6.6881600000000008</v>
      </c>
      <c r="J236" s="75">
        <v>0.36580000000000001</v>
      </c>
      <c r="K236" s="75">
        <v>1.3050000000000004</v>
      </c>
      <c r="L236" s="75">
        <v>4.7176400000000003</v>
      </c>
      <c r="M236" s="75">
        <v>0.29971999999999999</v>
      </c>
      <c r="N236" s="75">
        <f>SUM(O236,P236,Q236,R236)</f>
        <v>6.6881600000000008</v>
      </c>
      <c r="O236" s="75">
        <f>J236-E236</f>
        <v>0.36580000000000001</v>
      </c>
      <c r="P236" s="75">
        <f>K236-F236</f>
        <v>1.3050000000000004</v>
      </c>
      <c r="Q236" s="75">
        <f>L236-G236</f>
        <v>4.7176400000000003</v>
      </c>
      <c r="R236" s="75">
        <f>M236-H236</f>
        <v>0.29971999999999999</v>
      </c>
      <c r="S236" s="75">
        <f>SUM(T236,U236,V236,W236)</f>
        <v>9.032</v>
      </c>
      <c r="T236" s="75">
        <v>0.31</v>
      </c>
      <c r="U236" s="75">
        <v>4.2795059999999996</v>
      </c>
      <c r="V236" s="75">
        <v>4.0705</v>
      </c>
      <c r="W236" s="75">
        <v>0.37199399999999999</v>
      </c>
    </row>
    <row r="237" spans="1:23" ht="78.75" x14ac:dyDescent="0.25">
      <c r="A237" s="77" t="s">
        <v>670</v>
      </c>
      <c r="B237" s="76" t="s">
        <v>74</v>
      </c>
      <c r="C237" s="76" t="s">
        <v>350</v>
      </c>
      <c r="D237" s="75">
        <f>SUM(E237,F237,G237,H237)</f>
        <v>0</v>
      </c>
      <c r="E237" s="75">
        <v>0</v>
      </c>
      <c r="F237" s="75">
        <v>0</v>
      </c>
      <c r="G237" s="75">
        <v>0</v>
      </c>
      <c r="H237" s="75">
        <v>0</v>
      </c>
      <c r="I237" s="75">
        <f>SUM(J237,K237,L237,M237)</f>
        <v>0.47799999999999998</v>
      </c>
      <c r="J237" s="75">
        <v>0.47799999999999998</v>
      </c>
      <c r="K237" s="75">
        <v>0</v>
      </c>
      <c r="L237" s="75">
        <v>0</v>
      </c>
      <c r="M237" s="75">
        <v>0</v>
      </c>
      <c r="N237" s="75">
        <f>SUM(O237,P237,Q237,R237)</f>
        <v>0.47799999999999998</v>
      </c>
      <c r="O237" s="75">
        <f>J237-E237</f>
        <v>0.47799999999999998</v>
      </c>
      <c r="P237" s="75">
        <f>K237-F237</f>
        <v>0</v>
      </c>
      <c r="Q237" s="75">
        <f>L237-G237</f>
        <v>0</v>
      </c>
      <c r="R237" s="75">
        <f>M237-H237</f>
        <v>0</v>
      </c>
      <c r="S237" s="75">
        <f>SUM(T237,U237,V237,W237)</f>
        <v>0.47799999999999998</v>
      </c>
      <c r="T237" s="75">
        <v>0.47799999999999998</v>
      </c>
      <c r="U237" s="75">
        <v>0</v>
      </c>
      <c r="V237" s="75">
        <v>0</v>
      </c>
      <c r="W237" s="75">
        <v>0</v>
      </c>
    </row>
    <row r="238" spans="1:23" ht="47.25" x14ac:dyDescent="0.25">
      <c r="A238" s="77" t="s">
        <v>669</v>
      </c>
      <c r="B238" s="76" t="s">
        <v>76</v>
      </c>
      <c r="C238" s="76" t="s">
        <v>351</v>
      </c>
      <c r="D238" s="75">
        <f>SUM(E238,F238,G238,H238)</f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f>SUM(J238,K238,L238,M238)</f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f>SUM(O238,P238,Q238,R238)</f>
        <v>0</v>
      </c>
      <c r="O238" s="75">
        <f>J238-E238</f>
        <v>0</v>
      </c>
      <c r="P238" s="75">
        <f>K238-F238</f>
        <v>0</v>
      </c>
      <c r="Q238" s="75">
        <f>L238-G238</f>
        <v>0</v>
      </c>
      <c r="R238" s="75">
        <f>M238-H238</f>
        <v>0</v>
      </c>
      <c r="S238" s="75">
        <f>SUM(T238,U238,V238,W238)</f>
        <v>0.30163099999999998</v>
      </c>
      <c r="T238" s="75">
        <v>0.30163099999999998</v>
      </c>
      <c r="U238" s="75">
        <v>0</v>
      </c>
      <c r="V238" s="75">
        <v>0</v>
      </c>
      <c r="W238" s="75">
        <v>0</v>
      </c>
    </row>
    <row r="239" spans="1:23" ht="47.25" x14ac:dyDescent="0.25">
      <c r="A239" s="77" t="s">
        <v>668</v>
      </c>
      <c r="B239" s="76" t="s">
        <v>78</v>
      </c>
      <c r="C239" s="76" t="s">
        <v>355</v>
      </c>
      <c r="D239" s="75">
        <f>SUM(E239,F239,G239,H239)</f>
        <v>0</v>
      </c>
      <c r="E239" s="75">
        <v>0</v>
      </c>
      <c r="F239" s="75">
        <v>0</v>
      </c>
      <c r="G239" s="75">
        <v>0</v>
      </c>
      <c r="H239" s="75">
        <v>0</v>
      </c>
      <c r="I239" s="75">
        <f>SUM(J239,K239,L239,M239)</f>
        <v>3.2272478368000002</v>
      </c>
      <c r="J239" s="75">
        <v>0</v>
      </c>
      <c r="K239" s="75">
        <v>1.1612592399999999</v>
      </c>
      <c r="L239" s="75">
        <v>1.8699999968000001</v>
      </c>
      <c r="M239" s="75">
        <v>0.19598860000000001</v>
      </c>
      <c r="N239" s="75">
        <f>SUM(O239,P239,Q239,R239)</f>
        <v>3.2272478368000002</v>
      </c>
      <c r="O239" s="75">
        <f>J239-E239</f>
        <v>0</v>
      </c>
      <c r="P239" s="75">
        <f>K239-F239</f>
        <v>1.1612592399999999</v>
      </c>
      <c r="Q239" s="75">
        <f>L239-G239</f>
        <v>1.8699999968000001</v>
      </c>
      <c r="R239" s="75">
        <f>M239-H239</f>
        <v>0.19598860000000001</v>
      </c>
      <c r="S239" s="75">
        <f>SUM(T239,U239,V239,W239)</f>
        <v>2.7366337600000001</v>
      </c>
      <c r="T239" s="75">
        <v>0</v>
      </c>
      <c r="U239" s="75">
        <v>0.98411800000000005</v>
      </c>
      <c r="V239" s="75">
        <v>1.5847457600000001</v>
      </c>
      <c r="W239" s="75">
        <v>0.16777</v>
      </c>
    </row>
    <row r="240" spans="1:23" ht="47.25" x14ac:dyDescent="0.25">
      <c r="A240" s="77" t="s">
        <v>667</v>
      </c>
      <c r="B240" s="76" t="s">
        <v>79</v>
      </c>
      <c r="C240" s="76" t="s">
        <v>352</v>
      </c>
      <c r="D240" s="75">
        <f>SUM(E240,F240,G240,H240)</f>
        <v>0</v>
      </c>
      <c r="E240" s="75">
        <v>0</v>
      </c>
      <c r="F240" s="75">
        <v>0</v>
      </c>
      <c r="G240" s="75">
        <v>0</v>
      </c>
      <c r="H240" s="75">
        <v>0</v>
      </c>
      <c r="I240" s="75">
        <f>SUM(J240,K240,L240,M240)</f>
        <v>0.40262000000000003</v>
      </c>
      <c r="J240" s="75">
        <v>0.39200000000000002</v>
      </c>
      <c r="K240" s="75">
        <v>0</v>
      </c>
      <c r="L240" s="75">
        <v>0</v>
      </c>
      <c r="M240" s="75">
        <v>1.0619999999999999E-2</v>
      </c>
      <c r="N240" s="75">
        <f>SUM(O240,P240,Q240,R240)</f>
        <v>0.40262000000000003</v>
      </c>
      <c r="O240" s="75">
        <f>J240-E240</f>
        <v>0.39200000000000002</v>
      </c>
      <c r="P240" s="75">
        <f>K240-F240</f>
        <v>0</v>
      </c>
      <c r="Q240" s="75">
        <f>L240-G240</f>
        <v>0</v>
      </c>
      <c r="R240" s="75">
        <f>M240-H240</f>
        <v>1.0619999999999999E-2</v>
      </c>
      <c r="S240" s="75">
        <f>SUM(T240,U240,V240,W240)</f>
        <v>0.40100000000000002</v>
      </c>
      <c r="T240" s="75">
        <v>0.39200000000000002</v>
      </c>
      <c r="U240" s="75">
        <v>0</v>
      </c>
      <c r="V240" s="75">
        <v>0</v>
      </c>
      <c r="W240" s="75">
        <v>8.9999999999999993E-3</v>
      </c>
    </row>
    <row r="241" spans="1:23" ht="63" x14ac:dyDescent="0.25">
      <c r="A241" s="77" t="s">
        <v>666</v>
      </c>
      <c r="B241" s="76" t="s">
        <v>665</v>
      </c>
      <c r="C241" s="76" t="s">
        <v>664</v>
      </c>
      <c r="D241" s="75">
        <f>SUM(E241,F241,G241,H241)</f>
        <v>0</v>
      </c>
      <c r="E241" s="75">
        <v>0</v>
      </c>
      <c r="F241" s="75">
        <v>0</v>
      </c>
      <c r="G241" s="75">
        <v>0</v>
      </c>
      <c r="H241" s="75">
        <v>0</v>
      </c>
      <c r="I241" s="75">
        <f>SUM(J241,K241,L241,M241)</f>
        <v>2.1890779999999999</v>
      </c>
      <c r="J241" s="75">
        <v>0</v>
      </c>
      <c r="K241" s="75">
        <v>2.1890779999999999</v>
      </c>
      <c r="L241" s="75">
        <v>0</v>
      </c>
      <c r="M241" s="75">
        <v>0</v>
      </c>
      <c r="N241" s="75">
        <f>SUM(O241,P241,Q241,R241)</f>
        <v>2.1890779999999999</v>
      </c>
      <c r="O241" s="75">
        <f>J241-E241</f>
        <v>0</v>
      </c>
      <c r="P241" s="75">
        <f>K241-F241</f>
        <v>2.1890779999999999</v>
      </c>
      <c r="Q241" s="75">
        <f>L241-G241</f>
        <v>0</v>
      </c>
      <c r="R241" s="75">
        <f>M241-H241</f>
        <v>0</v>
      </c>
      <c r="S241" s="75">
        <f>SUM(T241,U241,V241,W241)</f>
        <v>0</v>
      </c>
      <c r="T241" s="75">
        <v>0</v>
      </c>
      <c r="U241" s="75">
        <v>0</v>
      </c>
      <c r="V241" s="75">
        <v>0</v>
      </c>
      <c r="W241" s="75">
        <v>0</v>
      </c>
    </row>
    <row r="242" spans="1:23" ht="47.25" x14ac:dyDescent="0.25">
      <c r="A242" s="77" t="s">
        <v>663</v>
      </c>
      <c r="B242" s="76" t="s">
        <v>82</v>
      </c>
      <c r="C242" s="76" t="s">
        <v>353</v>
      </c>
      <c r="D242" s="75">
        <f>SUM(E242,F242,G242,H242)</f>
        <v>0</v>
      </c>
      <c r="E242" s="75">
        <v>0</v>
      </c>
      <c r="F242" s="75">
        <v>0</v>
      </c>
      <c r="G242" s="75">
        <v>0</v>
      </c>
      <c r="H242" s="75">
        <v>0</v>
      </c>
      <c r="I242" s="75">
        <f>SUM(J242,K242,L242,M242)</f>
        <v>0</v>
      </c>
      <c r="J242" s="75">
        <v>0</v>
      </c>
      <c r="K242" s="75">
        <v>0</v>
      </c>
      <c r="L242" s="75">
        <v>0</v>
      </c>
      <c r="M242" s="75">
        <v>0</v>
      </c>
      <c r="N242" s="75">
        <f>SUM(O242,P242,Q242,R242)</f>
        <v>0</v>
      </c>
      <c r="O242" s="75">
        <f>J242-E242</f>
        <v>0</v>
      </c>
      <c r="P242" s="75">
        <f>K242-F242</f>
        <v>0</v>
      </c>
      <c r="Q242" s="75">
        <f>L242-G242</f>
        <v>0</v>
      </c>
      <c r="R242" s="75">
        <f>M242-H242</f>
        <v>0</v>
      </c>
      <c r="S242" s="75">
        <f>SUM(T242,U242,V242,W242)</f>
        <v>0.499</v>
      </c>
      <c r="T242" s="75">
        <v>0.499</v>
      </c>
      <c r="U242" s="75">
        <v>0</v>
      </c>
      <c r="V242" s="75">
        <v>0</v>
      </c>
      <c r="W242" s="75">
        <v>0</v>
      </c>
    </row>
    <row r="243" spans="1:23" ht="47.25" x14ac:dyDescent="0.25">
      <c r="A243" s="77" t="s">
        <v>662</v>
      </c>
      <c r="B243" s="76" t="s">
        <v>109</v>
      </c>
      <c r="C243" s="76" t="s">
        <v>356</v>
      </c>
      <c r="D243" s="75">
        <f>SUM(E243,F243,G243,H243)</f>
        <v>0</v>
      </c>
      <c r="E243" s="75">
        <v>0</v>
      </c>
      <c r="F243" s="75">
        <v>0</v>
      </c>
      <c r="G243" s="75">
        <v>0</v>
      </c>
      <c r="H243" s="75">
        <v>0</v>
      </c>
      <c r="I243" s="75">
        <f>SUM(J243,K243,L243,M243)</f>
        <v>0</v>
      </c>
      <c r="J243" s="75">
        <v>0</v>
      </c>
      <c r="K243" s="75">
        <v>0</v>
      </c>
      <c r="L243" s="75">
        <v>0</v>
      </c>
      <c r="M243" s="75">
        <v>0</v>
      </c>
      <c r="N243" s="75">
        <f>SUM(O243,P243,Q243,R243)</f>
        <v>0</v>
      </c>
      <c r="O243" s="75">
        <f>J243-E243</f>
        <v>0</v>
      </c>
      <c r="P243" s="75">
        <f>K243-F243</f>
        <v>0</v>
      </c>
      <c r="Q243" s="75">
        <f>L243-G243</f>
        <v>0</v>
      </c>
      <c r="R243" s="75">
        <f>M243-H243</f>
        <v>0</v>
      </c>
      <c r="S243" s="75">
        <f>SUM(T243,U243,V243,W243)</f>
        <v>0</v>
      </c>
      <c r="T243" s="75">
        <v>0</v>
      </c>
      <c r="U243" s="75">
        <v>0</v>
      </c>
      <c r="V243" s="75">
        <v>0</v>
      </c>
      <c r="W243" s="75">
        <v>0</v>
      </c>
    </row>
    <row r="244" spans="1:23" ht="47.25" x14ac:dyDescent="0.25">
      <c r="A244" s="77" t="s">
        <v>661</v>
      </c>
      <c r="B244" s="76" t="s">
        <v>84</v>
      </c>
      <c r="C244" s="76" t="s">
        <v>357</v>
      </c>
      <c r="D244" s="75">
        <f>SUM(E244,F244,G244,H244)</f>
        <v>0</v>
      </c>
      <c r="E244" s="75">
        <v>0</v>
      </c>
      <c r="F244" s="75">
        <v>0</v>
      </c>
      <c r="G244" s="75">
        <v>0</v>
      </c>
      <c r="H244" s="75">
        <v>0</v>
      </c>
      <c r="I244" s="75">
        <f>SUM(J244,K244,L244,M244)</f>
        <v>9.8235000000000003E-2</v>
      </c>
      <c r="J244" s="75">
        <v>0</v>
      </c>
      <c r="K244" s="75">
        <v>0</v>
      </c>
      <c r="L244" s="75">
        <v>0</v>
      </c>
      <c r="M244" s="75">
        <v>9.8235000000000003E-2</v>
      </c>
      <c r="N244" s="75">
        <f>SUM(O244,P244,Q244,R244)</f>
        <v>9.8235000000000003E-2</v>
      </c>
      <c r="O244" s="75">
        <f>J244-E244</f>
        <v>0</v>
      </c>
      <c r="P244" s="75">
        <f>K244-F244</f>
        <v>0</v>
      </c>
      <c r="Q244" s="75">
        <f>L244-G244</f>
        <v>0</v>
      </c>
      <c r="R244" s="75">
        <f>M244-H244</f>
        <v>9.8235000000000003E-2</v>
      </c>
      <c r="S244" s="75">
        <f>SUM(T244,U244,V244,W244)</f>
        <v>3.1782499999999998</v>
      </c>
      <c r="T244" s="75">
        <v>0.32</v>
      </c>
      <c r="U244" s="75">
        <v>1.063842</v>
      </c>
      <c r="V244" s="75">
        <v>1.711158</v>
      </c>
      <c r="W244" s="75">
        <v>8.3250000000000005E-2</v>
      </c>
    </row>
    <row r="245" spans="1:23" ht="47.25" x14ac:dyDescent="0.25">
      <c r="A245" s="77" t="s">
        <v>660</v>
      </c>
      <c r="B245" s="76" t="s">
        <v>85</v>
      </c>
      <c r="C245" s="76" t="s">
        <v>358</v>
      </c>
      <c r="D245" s="75">
        <f>SUM(E245,F245,G245,H245)</f>
        <v>0</v>
      </c>
      <c r="E245" s="75">
        <v>0</v>
      </c>
      <c r="F245" s="75">
        <v>0</v>
      </c>
      <c r="G245" s="75">
        <v>0</v>
      </c>
      <c r="H245" s="75">
        <v>0</v>
      </c>
      <c r="I245" s="75">
        <f>SUM(J245,K245,L245,M245)</f>
        <v>4.4222576800000004</v>
      </c>
      <c r="J245" s="75">
        <v>0.35613344000000002</v>
      </c>
      <c r="K245" s="75">
        <v>1.3009910758000001</v>
      </c>
      <c r="L245" s="75">
        <v>2.6576790719999996</v>
      </c>
      <c r="M245" s="75">
        <v>0.10745409219999999</v>
      </c>
      <c r="N245" s="75">
        <f>SUM(O245,P245,Q245,R245)</f>
        <v>4.4222576800000004</v>
      </c>
      <c r="O245" s="75">
        <f>J245-E245</f>
        <v>0.35613344000000002</v>
      </c>
      <c r="P245" s="75">
        <f>K245-F245</f>
        <v>1.3009910758000001</v>
      </c>
      <c r="Q245" s="75">
        <f>L245-G245</f>
        <v>2.6576790719999996</v>
      </c>
      <c r="R245" s="75">
        <f>M245-H245</f>
        <v>0.10745409219999999</v>
      </c>
      <c r="S245" s="75">
        <f>SUM(T245,U245,V245,W245)</f>
        <v>3.7476760000000002</v>
      </c>
      <c r="T245" s="75">
        <v>0.30180800000000002</v>
      </c>
      <c r="U245" s="75">
        <v>1.1025348100000001</v>
      </c>
      <c r="V245" s="75">
        <v>2.2522704</v>
      </c>
      <c r="W245" s="75">
        <v>9.1062789999999991E-2</v>
      </c>
    </row>
    <row r="246" spans="1:23" ht="63" x14ac:dyDescent="0.25">
      <c r="A246" s="77" t="s">
        <v>659</v>
      </c>
      <c r="B246" s="76" t="s">
        <v>96</v>
      </c>
      <c r="C246" s="76" t="s">
        <v>359</v>
      </c>
      <c r="D246" s="75">
        <f>SUM(E246,F246,G246,H246)</f>
        <v>0</v>
      </c>
      <c r="E246" s="75">
        <v>0</v>
      </c>
      <c r="F246" s="75">
        <v>0</v>
      </c>
      <c r="G246" s="75">
        <v>0</v>
      </c>
      <c r="H246" s="75">
        <v>0</v>
      </c>
      <c r="I246" s="75">
        <f>SUM(J246,K246,L246,M246)</f>
        <v>0</v>
      </c>
      <c r="J246" s="75">
        <v>0</v>
      </c>
      <c r="K246" s="75">
        <v>0</v>
      </c>
      <c r="L246" s="75">
        <v>0</v>
      </c>
      <c r="M246" s="75">
        <v>0</v>
      </c>
      <c r="N246" s="75">
        <f>SUM(O246,P246,Q246,R246)</f>
        <v>0</v>
      </c>
      <c r="O246" s="75">
        <f>J246-E246</f>
        <v>0</v>
      </c>
      <c r="P246" s="75">
        <f>K246-F246</f>
        <v>0</v>
      </c>
      <c r="Q246" s="75">
        <f>L246-G246</f>
        <v>0</v>
      </c>
      <c r="R246" s="75">
        <f>M246-H246</f>
        <v>0</v>
      </c>
      <c r="S246" s="75">
        <f>SUM(T246,U246,V246,W246)</f>
        <v>10.270999999999999</v>
      </c>
      <c r="T246" s="75">
        <v>0.19</v>
      </c>
      <c r="U246" s="75">
        <v>0</v>
      </c>
      <c r="V246" s="75">
        <v>10.081</v>
      </c>
      <c r="W246" s="75">
        <v>0</v>
      </c>
    </row>
    <row r="247" spans="1:23" ht="47.25" x14ac:dyDescent="0.25">
      <c r="A247" s="77" t="s">
        <v>658</v>
      </c>
      <c r="B247" s="76" t="s">
        <v>94</v>
      </c>
      <c r="C247" s="76" t="s">
        <v>360</v>
      </c>
      <c r="D247" s="75">
        <f>SUM(E247,F247,G247,H247)</f>
        <v>0</v>
      </c>
      <c r="E247" s="75">
        <v>0</v>
      </c>
      <c r="F247" s="75">
        <v>0</v>
      </c>
      <c r="G247" s="75">
        <v>0</v>
      </c>
      <c r="H247" s="75">
        <v>0</v>
      </c>
      <c r="I247" s="75">
        <f>SUM(J247,K247,L247,M247)</f>
        <v>0.17813280000000001</v>
      </c>
      <c r="J247" s="75">
        <v>1.77E-2</v>
      </c>
      <c r="K247" s="75">
        <v>9.9549520000000002E-2</v>
      </c>
      <c r="L247" s="75">
        <v>5.6210479999999993E-2</v>
      </c>
      <c r="M247" s="75">
        <v>4.6728000000000004E-3</v>
      </c>
      <c r="N247" s="75">
        <f>SUM(O247,P247,Q247,R247)</f>
        <v>0.17813280000000001</v>
      </c>
      <c r="O247" s="75">
        <f>J247-E247</f>
        <v>1.77E-2</v>
      </c>
      <c r="P247" s="75">
        <f>K247-F247</f>
        <v>9.9549520000000002E-2</v>
      </c>
      <c r="Q247" s="75">
        <f>L247-G247</f>
        <v>5.6210479999999993E-2</v>
      </c>
      <c r="R247" s="75">
        <f>M247-H247</f>
        <v>4.6728000000000004E-3</v>
      </c>
      <c r="S247" s="75">
        <f>SUM(T247,U247,V247,W247)</f>
        <v>0.15095999999999998</v>
      </c>
      <c r="T247" s="75">
        <v>1.4999999999999999E-2</v>
      </c>
      <c r="U247" s="75">
        <v>8.4363999999999995E-2</v>
      </c>
      <c r="V247" s="75">
        <v>4.7635999999999998E-2</v>
      </c>
      <c r="W247" s="75">
        <v>3.96E-3</v>
      </c>
    </row>
    <row r="248" spans="1:23" ht="63" x14ac:dyDescent="0.25">
      <c r="A248" s="77" t="s">
        <v>657</v>
      </c>
      <c r="B248" s="76" t="s">
        <v>95</v>
      </c>
      <c r="C248" s="76" t="s">
        <v>361</v>
      </c>
      <c r="D248" s="75">
        <f>SUM(E248,F248,G248,H248)</f>
        <v>0</v>
      </c>
      <c r="E248" s="75">
        <v>0</v>
      </c>
      <c r="F248" s="75">
        <v>0</v>
      </c>
      <c r="G248" s="75">
        <v>0</v>
      </c>
      <c r="H248" s="75">
        <v>0</v>
      </c>
      <c r="I248" s="75">
        <f>SUM(J248,K248,L248,M248)</f>
        <v>0.40102653999999999</v>
      </c>
      <c r="J248" s="75">
        <v>0.32915864</v>
      </c>
      <c r="K248" s="75">
        <v>0</v>
      </c>
      <c r="L248" s="75">
        <v>0</v>
      </c>
      <c r="M248" s="75">
        <v>7.1867899999999998E-2</v>
      </c>
      <c r="N248" s="75">
        <f>SUM(O248,P248,Q248,R248)</f>
        <v>0.40102653999999999</v>
      </c>
      <c r="O248" s="75">
        <f>J248-E248</f>
        <v>0.32915864</v>
      </c>
      <c r="P248" s="75">
        <f>K248-F248</f>
        <v>0</v>
      </c>
      <c r="Q248" s="75">
        <f>L248-G248</f>
        <v>0</v>
      </c>
      <c r="R248" s="75">
        <f>M248-H248</f>
        <v>7.1867899999999998E-2</v>
      </c>
      <c r="S248" s="75">
        <f>SUM(T248,U248,V248,W248)</f>
        <v>2.3839049999999999</v>
      </c>
      <c r="T248" s="75">
        <v>0.27894799999999997</v>
      </c>
      <c r="U248" s="75">
        <v>0.59215499999999999</v>
      </c>
      <c r="V248" s="75">
        <v>1.4380219999999999</v>
      </c>
      <c r="W248" s="75">
        <v>7.4779999999999999E-2</v>
      </c>
    </row>
    <row r="249" spans="1:23" ht="63" x14ac:dyDescent="0.25">
      <c r="A249" s="77" t="s">
        <v>656</v>
      </c>
      <c r="B249" s="76" t="s">
        <v>149</v>
      </c>
      <c r="C249" s="76" t="s">
        <v>362</v>
      </c>
      <c r="D249" s="75">
        <f>SUM(E249,F249,G249,H249)</f>
        <v>0</v>
      </c>
      <c r="E249" s="75">
        <v>0</v>
      </c>
      <c r="F249" s="75">
        <v>0</v>
      </c>
      <c r="G249" s="75">
        <v>0</v>
      </c>
      <c r="H249" s="75">
        <v>0</v>
      </c>
      <c r="I249" s="75">
        <f>SUM(J249,K249,L249,M249)</f>
        <v>0</v>
      </c>
      <c r="J249" s="75">
        <v>0</v>
      </c>
      <c r="K249" s="75">
        <v>0</v>
      </c>
      <c r="L249" s="75">
        <v>0</v>
      </c>
      <c r="M249" s="75">
        <v>0</v>
      </c>
      <c r="N249" s="75">
        <f>SUM(O249,P249,Q249,R249)</f>
        <v>0</v>
      </c>
      <c r="O249" s="75">
        <f>J249-E249</f>
        <v>0</v>
      </c>
      <c r="P249" s="75">
        <f>K249-F249</f>
        <v>0</v>
      </c>
      <c r="Q249" s="75">
        <f>L249-G249</f>
        <v>0</v>
      </c>
      <c r="R249" s="75">
        <f>M249-H249</f>
        <v>0</v>
      </c>
      <c r="S249" s="75">
        <f>SUM(T249,U249,V249,W249)</f>
        <v>4.7750000000000004</v>
      </c>
      <c r="T249" s="75">
        <v>0.28000000000000003</v>
      </c>
      <c r="U249" s="75">
        <v>2.7253050000000001</v>
      </c>
      <c r="V249" s="75">
        <v>1.6280129999999999</v>
      </c>
      <c r="W249" s="75">
        <v>0.141682</v>
      </c>
    </row>
    <row r="250" spans="1:23" ht="94.5" x14ac:dyDescent="0.25">
      <c r="A250" s="77" t="s">
        <v>655</v>
      </c>
      <c r="B250" s="76" t="s">
        <v>654</v>
      </c>
      <c r="C250" s="76" t="s">
        <v>653</v>
      </c>
      <c r="D250" s="75">
        <f>SUM(E250,F250,G250,H250)</f>
        <v>0</v>
      </c>
      <c r="E250" s="75">
        <v>0</v>
      </c>
      <c r="F250" s="75">
        <v>0</v>
      </c>
      <c r="G250" s="75">
        <v>0</v>
      </c>
      <c r="H250" s="75">
        <v>0</v>
      </c>
      <c r="I250" s="75">
        <f>SUM(J250,K250,L250,M250)</f>
        <v>0</v>
      </c>
      <c r="J250" s="75">
        <v>0</v>
      </c>
      <c r="K250" s="75">
        <v>0</v>
      </c>
      <c r="L250" s="75">
        <v>0</v>
      </c>
      <c r="M250" s="75">
        <v>0</v>
      </c>
      <c r="N250" s="75">
        <f>SUM(O250,P250,Q250,R250)</f>
        <v>0</v>
      </c>
      <c r="O250" s="75">
        <f>J250-E250</f>
        <v>0</v>
      </c>
      <c r="P250" s="75">
        <f>K250-F250</f>
        <v>0</v>
      </c>
      <c r="Q250" s="75">
        <f>L250-G250</f>
        <v>0</v>
      </c>
      <c r="R250" s="75">
        <f>M250-H250</f>
        <v>0</v>
      </c>
      <c r="S250" s="75">
        <f>SUM(T250,U250,V250,W250)</f>
        <v>0</v>
      </c>
      <c r="T250" s="75">
        <v>0</v>
      </c>
      <c r="U250" s="75">
        <v>0</v>
      </c>
      <c r="V250" s="75">
        <v>0</v>
      </c>
      <c r="W250" s="75">
        <v>0</v>
      </c>
    </row>
    <row r="251" spans="1:23" ht="157.5" x14ac:dyDescent="0.25">
      <c r="A251" s="77" t="s">
        <v>652</v>
      </c>
      <c r="B251" s="78" t="s">
        <v>651</v>
      </c>
      <c r="C251" s="76" t="s">
        <v>650</v>
      </c>
      <c r="D251" s="75">
        <f>SUM(E251,F251,G251,H251)</f>
        <v>0</v>
      </c>
      <c r="E251" s="75">
        <v>0</v>
      </c>
      <c r="F251" s="75">
        <v>0</v>
      </c>
      <c r="G251" s="75">
        <v>0</v>
      </c>
      <c r="H251" s="75">
        <v>0</v>
      </c>
      <c r="I251" s="75">
        <f>SUM(J251,K251,L251,M251)</f>
        <v>0</v>
      </c>
      <c r="J251" s="75">
        <v>0</v>
      </c>
      <c r="K251" s="75">
        <v>0</v>
      </c>
      <c r="L251" s="75">
        <v>0</v>
      </c>
      <c r="M251" s="75">
        <v>0</v>
      </c>
      <c r="N251" s="75">
        <f>SUM(O251,P251,Q251,R251)</f>
        <v>0</v>
      </c>
      <c r="O251" s="75">
        <f>J251-E251</f>
        <v>0</v>
      </c>
      <c r="P251" s="75">
        <f>K251-F251</f>
        <v>0</v>
      </c>
      <c r="Q251" s="75">
        <f>L251-G251</f>
        <v>0</v>
      </c>
      <c r="R251" s="75">
        <f>M251-H251</f>
        <v>0</v>
      </c>
      <c r="S251" s="75">
        <f>SUM(T251,U251,V251,W251)</f>
        <v>0</v>
      </c>
      <c r="T251" s="75">
        <v>0</v>
      </c>
      <c r="U251" s="75">
        <v>0</v>
      </c>
      <c r="V251" s="75">
        <v>0</v>
      </c>
      <c r="W251" s="75">
        <v>0</v>
      </c>
    </row>
    <row r="252" spans="1:23" ht="78.75" x14ac:dyDescent="0.25">
      <c r="A252" s="77" t="s">
        <v>649</v>
      </c>
      <c r="B252" s="76" t="s">
        <v>648</v>
      </c>
      <c r="C252" s="76" t="s">
        <v>647</v>
      </c>
      <c r="D252" s="75">
        <f>SUM(E252,F252,G252,H252)</f>
        <v>0</v>
      </c>
      <c r="E252" s="75">
        <v>0</v>
      </c>
      <c r="F252" s="75">
        <v>0</v>
      </c>
      <c r="G252" s="75">
        <v>0</v>
      </c>
      <c r="H252" s="75">
        <v>0</v>
      </c>
      <c r="I252" s="75">
        <f>SUM(J252,K252,L252,M252)</f>
        <v>0</v>
      </c>
      <c r="J252" s="75">
        <v>0</v>
      </c>
      <c r="K252" s="75">
        <v>0</v>
      </c>
      <c r="L252" s="75">
        <v>0</v>
      </c>
      <c r="M252" s="75">
        <v>0</v>
      </c>
      <c r="N252" s="75">
        <f>SUM(O252,P252,Q252,R252)</f>
        <v>0</v>
      </c>
      <c r="O252" s="75">
        <f>J252-E252</f>
        <v>0</v>
      </c>
      <c r="P252" s="75">
        <f>K252-F252</f>
        <v>0</v>
      </c>
      <c r="Q252" s="75">
        <f>L252-G252</f>
        <v>0</v>
      </c>
      <c r="R252" s="75">
        <f>M252-H252</f>
        <v>0</v>
      </c>
      <c r="S252" s="75">
        <f>SUM(T252,U252,V252,W252)</f>
        <v>0</v>
      </c>
      <c r="T252" s="75">
        <v>0</v>
      </c>
      <c r="U252" s="75">
        <v>0</v>
      </c>
      <c r="V252" s="75">
        <v>0</v>
      </c>
      <c r="W252" s="75">
        <v>0</v>
      </c>
    </row>
    <row r="253" spans="1:23" ht="47.25" x14ac:dyDescent="0.25">
      <c r="A253" s="77" t="s">
        <v>646</v>
      </c>
      <c r="B253" s="76" t="s">
        <v>167</v>
      </c>
      <c r="C253" s="76" t="s">
        <v>363</v>
      </c>
      <c r="D253" s="75">
        <f>SUM(E253,F253,G253,H253)</f>
        <v>0</v>
      </c>
      <c r="E253" s="75">
        <v>0</v>
      </c>
      <c r="F253" s="75">
        <v>0</v>
      </c>
      <c r="G253" s="75">
        <v>0</v>
      </c>
      <c r="H253" s="75">
        <v>0</v>
      </c>
      <c r="I253" s="75">
        <f>SUM(J253,K253,L253,M253)</f>
        <v>1.3745E-2</v>
      </c>
      <c r="J253" s="75">
        <v>0</v>
      </c>
      <c r="K253" s="75">
        <v>0</v>
      </c>
      <c r="L253" s="75">
        <v>0</v>
      </c>
      <c r="M253" s="75">
        <v>1.3745E-2</v>
      </c>
      <c r="N253" s="75">
        <f>SUM(O253,P253,Q253,R253)</f>
        <v>1.3745E-2</v>
      </c>
      <c r="O253" s="75">
        <f>J253-E253</f>
        <v>0</v>
      </c>
      <c r="P253" s="75">
        <f>K253-F253</f>
        <v>0</v>
      </c>
      <c r="Q253" s="75">
        <f>L253-G253</f>
        <v>0</v>
      </c>
      <c r="R253" s="75">
        <f>M253-H253</f>
        <v>1.3745E-2</v>
      </c>
      <c r="S253" s="75">
        <f>SUM(T253,U253,V253,W253)</f>
        <v>1.3745E-2</v>
      </c>
      <c r="T253" s="75">
        <v>0</v>
      </c>
      <c r="U253" s="75">
        <v>0</v>
      </c>
      <c r="V253" s="75">
        <v>0</v>
      </c>
      <c r="W253" s="75">
        <v>1.3745E-2</v>
      </c>
    </row>
    <row r="254" spans="1:23" ht="47.25" x14ac:dyDescent="0.25">
      <c r="A254" s="77" t="s">
        <v>645</v>
      </c>
      <c r="B254" s="76" t="s">
        <v>193</v>
      </c>
      <c r="C254" s="76" t="s">
        <v>364</v>
      </c>
      <c r="D254" s="75">
        <f>SUM(E254,F254,G254,H254)</f>
        <v>0</v>
      </c>
      <c r="E254" s="75">
        <v>0</v>
      </c>
      <c r="F254" s="75">
        <v>0</v>
      </c>
      <c r="G254" s="75">
        <v>0</v>
      </c>
      <c r="H254" s="75">
        <v>0</v>
      </c>
      <c r="I254" s="75">
        <f>SUM(J254,K254,L254,M254)</f>
        <v>1.1210776642</v>
      </c>
      <c r="J254" s="75">
        <v>0</v>
      </c>
      <c r="K254" s="75">
        <v>0</v>
      </c>
      <c r="L254" s="75">
        <v>1</v>
      </c>
      <c r="M254" s="75">
        <v>0.1210776642</v>
      </c>
      <c r="N254" s="75">
        <f>SUM(O254,P254,Q254,R254)</f>
        <v>1.1210776642</v>
      </c>
      <c r="O254" s="75">
        <f>J254-E254</f>
        <v>0</v>
      </c>
      <c r="P254" s="75">
        <f>K254-F254</f>
        <v>0</v>
      </c>
      <c r="Q254" s="75">
        <f>L254-G254</f>
        <v>1</v>
      </c>
      <c r="R254" s="75">
        <f>M254-H254</f>
        <v>0.1210776642</v>
      </c>
      <c r="S254" s="75">
        <f>SUM(T254,U254,V254,W254)</f>
        <v>3.735722</v>
      </c>
      <c r="T254" s="75">
        <v>0.16600000000000001</v>
      </c>
      <c r="U254" s="75">
        <v>0.67914565000000005</v>
      </c>
      <c r="V254" s="75">
        <v>2.7411490000000001</v>
      </c>
      <c r="W254" s="75">
        <v>0.14942735000000001</v>
      </c>
    </row>
    <row r="255" spans="1:23" ht="63" x14ac:dyDescent="0.25">
      <c r="A255" s="77" t="s">
        <v>644</v>
      </c>
      <c r="B255" s="76" t="s">
        <v>233</v>
      </c>
      <c r="C255" s="76" t="s">
        <v>365</v>
      </c>
      <c r="D255" s="75">
        <f>SUM(E255,F255,G255,H255)</f>
        <v>0</v>
      </c>
      <c r="E255" s="75">
        <v>0</v>
      </c>
      <c r="F255" s="75">
        <v>0</v>
      </c>
      <c r="G255" s="75">
        <v>0</v>
      </c>
      <c r="H255" s="75">
        <v>0</v>
      </c>
      <c r="I255" s="75">
        <f>SUM(J255,K255,L255,M255)</f>
        <v>0.28201999999999999</v>
      </c>
      <c r="J255" s="75">
        <v>0</v>
      </c>
      <c r="K255" s="75">
        <v>0</v>
      </c>
      <c r="L255" s="75">
        <v>0</v>
      </c>
      <c r="M255" s="75">
        <v>0.28201999999999999</v>
      </c>
      <c r="N255" s="75">
        <f>SUM(O255,P255,Q255,R255)</f>
        <v>0.28201999999999999</v>
      </c>
      <c r="O255" s="75">
        <f>J255-E255</f>
        <v>0</v>
      </c>
      <c r="P255" s="75">
        <f>K255-F255</f>
        <v>0</v>
      </c>
      <c r="Q255" s="75">
        <f>L255-G255</f>
        <v>0</v>
      </c>
      <c r="R255" s="75">
        <f>M255-H255</f>
        <v>0.28201999999999999</v>
      </c>
      <c r="S255" s="75">
        <f>SUM(T255,U255,V255,W255)</f>
        <v>0.64400000000000002</v>
      </c>
      <c r="T255" s="75">
        <v>0.40500000000000003</v>
      </c>
      <c r="U255" s="75">
        <v>0</v>
      </c>
      <c r="V255" s="75">
        <v>0</v>
      </c>
      <c r="W255" s="75">
        <v>0.23899999999999999</v>
      </c>
    </row>
    <row r="256" spans="1:23" ht="63" x14ac:dyDescent="0.25">
      <c r="A256" s="77" t="s">
        <v>643</v>
      </c>
      <c r="B256" s="76" t="s">
        <v>234</v>
      </c>
      <c r="C256" s="76" t="s">
        <v>366</v>
      </c>
      <c r="D256" s="75">
        <f>SUM(E256,F256,G256,H256)</f>
        <v>0</v>
      </c>
      <c r="E256" s="75">
        <v>0</v>
      </c>
      <c r="F256" s="75">
        <v>0</v>
      </c>
      <c r="G256" s="75">
        <v>0</v>
      </c>
      <c r="H256" s="75">
        <v>0</v>
      </c>
      <c r="I256" s="75">
        <f>SUM(J256,K256,L256,M256)</f>
        <v>0.69501999999999997</v>
      </c>
      <c r="J256" s="75">
        <v>0.69501999999999997</v>
      </c>
      <c r="K256" s="75">
        <v>0</v>
      </c>
      <c r="L256" s="75">
        <v>0</v>
      </c>
      <c r="M256" s="75">
        <v>0</v>
      </c>
      <c r="N256" s="75">
        <f>SUM(O256,P256,Q256,R256)</f>
        <v>0.69501999999999997</v>
      </c>
      <c r="O256" s="75">
        <f>J256-E256</f>
        <v>0.69501999999999997</v>
      </c>
      <c r="P256" s="75">
        <f>K256-F256</f>
        <v>0</v>
      </c>
      <c r="Q256" s="75">
        <f>L256-G256</f>
        <v>0</v>
      </c>
      <c r="R256" s="75">
        <f>M256-H256</f>
        <v>0</v>
      </c>
      <c r="S256" s="75">
        <f>SUM(T256,U256,V256,W256)</f>
        <v>0.58899999999999997</v>
      </c>
      <c r="T256" s="75">
        <v>0.58899999999999997</v>
      </c>
      <c r="U256" s="75">
        <v>0</v>
      </c>
      <c r="V256" s="75">
        <v>0</v>
      </c>
      <c r="W256" s="75">
        <v>0</v>
      </c>
    </row>
    <row r="257" spans="1:23" ht="47.25" x14ac:dyDescent="0.25">
      <c r="A257" s="77" t="s">
        <v>642</v>
      </c>
      <c r="B257" s="76" t="s">
        <v>235</v>
      </c>
      <c r="C257" s="76" t="s">
        <v>367</v>
      </c>
      <c r="D257" s="75">
        <f>SUM(E257,F257,G257,H257)</f>
        <v>0</v>
      </c>
      <c r="E257" s="75">
        <v>0</v>
      </c>
      <c r="F257" s="75">
        <v>0</v>
      </c>
      <c r="G257" s="75">
        <v>0</v>
      </c>
      <c r="H257" s="75">
        <v>0</v>
      </c>
      <c r="I257" s="75">
        <f>SUM(J257,K257,L257,M257)</f>
        <v>0</v>
      </c>
      <c r="J257" s="75">
        <v>0</v>
      </c>
      <c r="K257" s="75">
        <v>0</v>
      </c>
      <c r="L257" s="75">
        <v>0</v>
      </c>
      <c r="M257" s="75">
        <v>0</v>
      </c>
      <c r="N257" s="75">
        <f>SUM(O257,P257,Q257,R257)</f>
        <v>0</v>
      </c>
      <c r="O257" s="75">
        <f>J257-E257</f>
        <v>0</v>
      </c>
      <c r="P257" s="75">
        <f>K257-F257</f>
        <v>0</v>
      </c>
      <c r="Q257" s="75">
        <f>L257-G257</f>
        <v>0</v>
      </c>
      <c r="R257" s="75">
        <f>M257-H257</f>
        <v>0</v>
      </c>
      <c r="S257" s="75">
        <f>SUM(T257,U257,V257,W257)</f>
        <v>0.56599999999999995</v>
      </c>
      <c r="T257" s="75">
        <v>0.56599999999999995</v>
      </c>
      <c r="U257" s="75">
        <v>0</v>
      </c>
      <c r="V257" s="75">
        <v>0</v>
      </c>
      <c r="W257" s="75">
        <v>0</v>
      </c>
    </row>
    <row r="258" spans="1:23" ht="47.25" x14ac:dyDescent="0.25">
      <c r="A258" s="77" t="s">
        <v>641</v>
      </c>
      <c r="B258" s="76" t="s">
        <v>236</v>
      </c>
      <c r="C258" s="76" t="s">
        <v>455</v>
      </c>
      <c r="D258" s="75">
        <f>SUM(E258,F258,G258,H258)</f>
        <v>0</v>
      </c>
      <c r="E258" s="75">
        <v>0</v>
      </c>
      <c r="F258" s="75">
        <v>0</v>
      </c>
      <c r="G258" s="75">
        <v>0</v>
      </c>
      <c r="H258" s="75">
        <v>0</v>
      </c>
      <c r="I258" s="75">
        <f>SUM(J258,K258,L258,M258)</f>
        <v>0</v>
      </c>
      <c r="J258" s="75">
        <v>0</v>
      </c>
      <c r="K258" s="75">
        <v>0</v>
      </c>
      <c r="L258" s="75">
        <v>0</v>
      </c>
      <c r="M258" s="75">
        <v>0</v>
      </c>
      <c r="N258" s="75">
        <f>SUM(O258,P258,Q258,R258)</f>
        <v>0</v>
      </c>
      <c r="O258" s="75">
        <f>J258-E258</f>
        <v>0</v>
      </c>
      <c r="P258" s="75">
        <f>K258-F258</f>
        <v>0</v>
      </c>
      <c r="Q258" s="75">
        <f>L258-G258</f>
        <v>0</v>
      </c>
      <c r="R258" s="75">
        <f>M258-H258</f>
        <v>0</v>
      </c>
      <c r="S258" s="75">
        <f>SUM(T258,U258,V258,W258)</f>
        <v>0.44603999999999999</v>
      </c>
      <c r="T258" s="75">
        <v>0.44603999999999999</v>
      </c>
      <c r="U258" s="75">
        <v>0</v>
      </c>
      <c r="V258" s="75">
        <v>0</v>
      </c>
      <c r="W258" s="75">
        <v>0</v>
      </c>
    </row>
    <row r="259" spans="1:23" ht="47.25" x14ac:dyDescent="0.25">
      <c r="A259" s="77" t="s">
        <v>640</v>
      </c>
      <c r="B259" s="76" t="s">
        <v>639</v>
      </c>
      <c r="C259" s="76" t="s">
        <v>434</v>
      </c>
      <c r="D259" s="75">
        <f>SUM(E259,F259,G259,H259)</f>
        <v>49.29</v>
      </c>
      <c r="E259" s="75">
        <v>3.3534504799999993</v>
      </c>
      <c r="F259" s="75">
        <v>17.72</v>
      </c>
      <c r="G259" s="75">
        <v>24.933493094399999</v>
      </c>
      <c r="H259" s="75">
        <v>3.2830564256000003</v>
      </c>
      <c r="I259" s="75">
        <f>SUM(J259,K259,L259,M259)</f>
        <v>92.011632327000015</v>
      </c>
      <c r="J259" s="75">
        <v>3.6444748999999996</v>
      </c>
      <c r="K259" s="75">
        <v>60.386717317399999</v>
      </c>
      <c r="L259" s="75">
        <v>24.067129765800004</v>
      </c>
      <c r="M259" s="75">
        <v>3.9133103438000001</v>
      </c>
      <c r="N259" s="75">
        <f>SUM(O259,P259,Q259,R259)</f>
        <v>42.721632327000002</v>
      </c>
      <c r="O259" s="75">
        <f>J259-E259</f>
        <v>0.29102442000000028</v>
      </c>
      <c r="P259" s="75">
        <f>K259-F259</f>
        <v>42.6667173174</v>
      </c>
      <c r="Q259" s="75">
        <f>L259-G259</f>
        <v>-0.86636332859999499</v>
      </c>
      <c r="R259" s="75">
        <f>M259-H259</f>
        <v>0.63025391819999976</v>
      </c>
      <c r="S259" s="75">
        <f>SUM(T259,U259,V259,W259)</f>
        <v>99.074075730000004</v>
      </c>
      <c r="T259" s="75">
        <v>4.3783000000000003</v>
      </c>
      <c r="U259" s="75">
        <v>57.030492580000001</v>
      </c>
      <c r="V259" s="75">
        <v>33.623970730000003</v>
      </c>
      <c r="W259" s="75">
        <v>4.0413124199999988</v>
      </c>
    </row>
    <row r="260" spans="1:23" ht="47.25" x14ac:dyDescent="0.25">
      <c r="A260" s="77" t="s">
        <v>638</v>
      </c>
      <c r="B260" s="76" t="s">
        <v>637</v>
      </c>
      <c r="C260" s="76" t="s">
        <v>436</v>
      </c>
      <c r="D260" s="75">
        <f>SUM(E260,F260,G260,H260)</f>
        <v>37</v>
      </c>
      <c r="E260" s="75">
        <v>8.9841967599999997</v>
      </c>
      <c r="F260" s="75">
        <v>16.977399999999999</v>
      </c>
      <c r="G260" s="75">
        <v>6.7940532400000109</v>
      </c>
      <c r="H260" s="75">
        <v>4.2443499999999901</v>
      </c>
      <c r="I260" s="75">
        <f>SUM(J260,K260,L260,M260)</f>
        <v>111.42188648943998</v>
      </c>
      <c r="J260" s="75">
        <v>8.5862567600000013</v>
      </c>
      <c r="K260" s="75">
        <v>95.698375118599998</v>
      </c>
      <c r="L260" s="75">
        <v>2.4138363147999997</v>
      </c>
      <c r="M260" s="75">
        <v>4.7234182960400002</v>
      </c>
      <c r="N260" s="75">
        <f>SUM(O260,P260,Q260,R260)</f>
        <v>74.421886489439984</v>
      </c>
      <c r="O260" s="75">
        <f>J260-E260</f>
        <v>-0.39793999999999841</v>
      </c>
      <c r="P260" s="75">
        <f>K260-F260</f>
        <v>78.720975118599995</v>
      </c>
      <c r="Q260" s="75">
        <f>L260-G260</f>
        <v>-4.3802169252000116</v>
      </c>
      <c r="R260" s="75">
        <f>M260-H260</f>
        <v>0.47906829604001011</v>
      </c>
      <c r="S260" s="75">
        <f>SUM(T260,U260,V260,W260)</f>
        <v>98.391887460542364</v>
      </c>
      <c r="T260" s="75">
        <v>12.269655102542373</v>
      </c>
      <c r="U260" s="75">
        <v>78.391523669999998</v>
      </c>
      <c r="V260" s="75">
        <v>3.4050982900000006</v>
      </c>
      <c r="W260" s="75">
        <v>4.3256103980000002</v>
      </c>
    </row>
    <row r="261" spans="1:23" ht="78.75" x14ac:dyDescent="0.25">
      <c r="A261" s="77" t="s">
        <v>636</v>
      </c>
      <c r="B261" s="76" t="s">
        <v>60</v>
      </c>
      <c r="C261" s="76" t="s">
        <v>368</v>
      </c>
      <c r="D261" s="75">
        <f>SUM(E261,F261,G261,H261)</f>
        <v>0</v>
      </c>
      <c r="E261" s="75">
        <v>0</v>
      </c>
      <c r="F261" s="75">
        <v>0</v>
      </c>
      <c r="G261" s="75">
        <v>0</v>
      </c>
      <c r="H261" s="75">
        <v>0</v>
      </c>
      <c r="I261" s="75">
        <f>SUM(J261,K261,L261,M261)</f>
        <v>2.7575134800000001</v>
      </c>
      <c r="J261" s="75">
        <v>0</v>
      </c>
      <c r="K261" s="75">
        <v>0.55173850000000002</v>
      </c>
      <c r="L261" s="75">
        <v>0.85400000000000009</v>
      </c>
      <c r="M261" s="75">
        <v>1.3517749800000001</v>
      </c>
      <c r="N261" s="75">
        <f>SUM(O261,P261,Q261,R261)</f>
        <v>2.7575134800000001</v>
      </c>
      <c r="O261" s="75">
        <f>J261-E261</f>
        <v>0</v>
      </c>
      <c r="P261" s="75">
        <f>K261-F261</f>
        <v>0.55173850000000002</v>
      </c>
      <c r="Q261" s="75">
        <f>L261-G261</f>
        <v>0.85400000000000009</v>
      </c>
      <c r="R261" s="75">
        <f>M261-H261</f>
        <v>1.3517749800000001</v>
      </c>
      <c r="S261" s="75">
        <f>SUM(T261,U261,V261,W261)</f>
        <v>8.9745367400000013</v>
      </c>
      <c r="T261" s="75">
        <v>1.4</v>
      </c>
      <c r="U261" s="75">
        <v>2.9926949999999999</v>
      </c>
      <c r="V261" s="75">
        <v>3.4255217400000002</v>
      </c>
      <c r="W261" s="75">
        <v>1.15632</v>
      </c>
    </row>
  </sheetData>
  <mergeCells count="10">
    <mergeCell ref="J8:N8"/>
    <mergeCell ref="I9:R9"/>
    <mergeCell ref="D17:W17"/>
    <mergeCell ref="A18:A19"/>
    <mergeCell ref="B18:B19"/>
    <mergeCell ref="C18:C19"/>
    <mergeCell ref="D18:H18"/>
    <mergeCell ref="I18:M18"/>
    <mergeCell ref="N18:R18"/>
    <mergeCell ref="S18:W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</sheetPr>
  <dimension ref="A1:U223"/>
  <sheetViews>
    <sheetView topLeftCell="E1" workbookViewId="0">
      <selection activeCell="G16" sqref="G16:M16"/>
    </sheetView>
  </sheetViews>
  <sheetFormatPr defaultColWidth="9.140625" defaultRowHeight="12.75" x14ac:dyDescent="0.2"/>
  <cols>
    <col min="1" max="1" width="8.7109375" style="6" hidden="1" customWidth="1"/>
    <col min="2" max="2" width="8.7109375" style="1" hidden="1" customWidth="1"/>
    <col min="3" max="3" width="8.7109375" style="1" customWidth="1"/>
    <col min="4" max="4" width="47" style="1" customWidth="1"/>
    <col min="5" max="5" width="17.85546875" style="16" customWidth="1"/>
    <col min="6" max="6" width="25.28515625" style="1" customWidth="1"/>
    <col min="7" max="7" width="9.85546875" style="1" customWidth="1"/>
    <col min="8" max="8" width="11.5703125" style="1" customWidth="1"/>
    <col min="9" max="9" width="13" style="1" customWidth="1"/>
    <col min="10" max="13" width="11" style="1" customWidth="1"/>
    <col min="14" max="14" width="15.7109375" style="1" customWidth="1"/>
    <col min="15" max="15" width="15.42578125" style="1" customWidth="1"/>
    <col min="16" max="17" width="16.28515625" style="1" customWidth="1"/>
    <col min="18" max="18" width="15.5703125" style="1" customWidth="1"/>
    <col min="19" max="19" width="17.5703125" style="1" customWidth="1"/>
    <col min="20" max="20" width="15.7109375" style="1" customWidth="1"/>
    <col min="21" max="21" width="10.28515625" style="1" bestFit="1" customWidth="1"/>
    <col min="22" max="16384" width="9.140625" style="1"/>
  </cols>
  <sheetData>
    <row r="1" spans="1:20" ht="18.75" x14ac:dyDescent="0.25">
      <c r="A1" s="1"/>
      <c r="C1" s="39"/>
      <c r="D1" s="39"/>
      <c r="E1" s="40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1" t="s">
        <v>625</v>
      </c>
    </row>
    <row r="2" spans="1:20" ht="18.75" x14ac:dyDescent="0.3">
      <c r="A2" s="1"/>
      <c r="C2" s="39"/>
      <c r="D2" s="39"/>
      <c r="E2" s="40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42" t="s">
        <v>626</v>
      </c>
    </row>
    <row r="3" spans="1:20" ht="18.75" x14ac:dyDescent="0.3">
      <c r="A3" s="1"/>
      <c r="C3" s="39"/>
      <c r="D3" s="39"/>
      <c r="E3" s="40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42" t="s">
        <v>627</v>
      </c>
    </row>
    <row r="4" spans="1:20" ht="18.75" x14ac:dyDescent="0.3">
      <c r="A4" s="1"/>
      <c r="C4" s="53" t="s">
        <v>628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5.75" x14ac:dyDescent="0.25">
      <c r="A5" s="1"/>
      <c r="C5" s="39"/>
      <c r="D5" s="39"/>
      <c r="E5" s="40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</row>
    <row r="6" spans="1:20" ht="18.75" x14ac:dyDescent="0.3">
      <c r="A6" s="1"/>
      <c r="C6" s="54" t="s">
        <v>635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</row>
    <row r="7" spans="1:20" ht="18.75" x14ac:dyDescent="0.3">
      <c r="A7" s="1"/>
      <c r="C7" s="54" t="s">
        <v>629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</row>
    <row r="8" spans="1:20" ht="18.75" x14ac:dyDescent="0.3">
      <c r="A8" s="1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18.75" x14ac:dyDescent="0.2">
      <c r="A9" s="1"/>
      <c r="C9" s="50" t="s">
        <v>630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</row>
    <row r="10" spans="1:20" ht="15.75" x14ac:dyDescent="0.2">
      <c r="A10" s="1"/>
      <c r="C10" s="51" t="s">
        <v>631</v>
      </c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5.75" x14ac:dyDescent="0.2">
      <c r="A11" s="1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18.75" x14ac:dyDescent="0.2">
      <c r="A12" s="1"/>
      <c r="C12" s="50" t="s">
        <v>632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</row>
    <row r="13" spans="1:20" ht="15.75" x14ac:dyDescent="0.2">
      <c r="A13" s="1"/>
      <c r="C13" s="51" t="s">
        <v>633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15.75" x14ac:dyDescent="0.25">
      <c r="A14" s="1"/>
      <c r="C14" s="45"/>
      <c r="D14" s="46"/>
      <c r="E14" s="47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8"/>
    </row>
    <row r="15" spans="1:20" ht="15" thickBot="1" x14ac:dyDescent="0.25">
      <c r="A15" s="1"/>
      <c r="C15" s="52" t="s">
        <v>634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</row>
    <row r="16" spans="1:20" s="8" customFormat="1" ht="49.9" customHeight="1" x14ac:dyDescent="0.2">
      <c r="A16" s="66"/>
      <c r="B16" s="67"/>
      <c r="C16" s="68" t="s">
        <v>185</v>
      </c>
      <c r="D16" s="61" t="s">
        <v>251</v>
      </c>
      <c r="E16" s="61" t="s">
        <v>252</v>
      </c>
      <c r="F16" s="61" t="s">
        <v>253</v>
      </c>
      <c r="G16" s="55" t="s">
        <v>261</v>
      </c>
      <c r="H16" s="56"/>
      <c r="I16" s="56"/>
      <c r="J16" s="56"/>
      <c r="K16" s="56"/>
      <c r="L16" s="56"/>
      <c r="M16" s="57"/>
      <c r="N16" s="55" t="s">
        <v>172</v>
      </c>
      <c r="O16" s="56"/>
      <c r="P16" s="57"/>
      <c r="Q16" s="61" t="s">
        <v>184</v>
      </c>
      <c r="R16" s="61"/>
      <c r="S16" s="61"/>
      <c r="T16" s="61"/>
    </row>
    <row r="17" spans="1:21" s="8" customFormat="1" ht="28.9" customHeight="1" x14ac:dyDescent="0.2">
      <c r="A17" s="66"/>
      <c r="B17" s="67"/>
      <c r="C17" s="69"/>
      <c r="D17" s="60"/>
      <c r="E17" s="60"/>
      <c r="F17" s="60"/>
      <c r="G17" s="63" t="s">
        <v>254</v>
      </c>
      <c r="H17" s="71" t="s">
        <v>255</v>
      </c>
      <c r="I17" s="63" t="s">
        <v>256</v>
      </c>
      <c r="J17" s="63" t="s">
        <v>257</v>
      </c>
      <c r="K17" s="63" t="s">
        <v>258</v>
      </c>
      <c r="L17" s="63" t="s">
        <v>259</v>
      </c>
      <c r="M17" s="63" t="s">
        <v>260</v>
      </c>
      <c r="N17" s="58" t="s">
        <v>262</v>
      </c>
      <c r="O17" s="58" t="s">
        <v>263</v>
      </c>
      <c r="P17" s="58" t="s">
        <v>264</v>
      </c>
      <c r="Q17" s="58" t="s">
        <v>265</v>
      </c>
      <c r="R17" s="58" t="s">
        <v>266</v>
      </c>
      <c r="S17" s="58" t="s">
        <v>267</v>
      </c>
      <c r="T17" s="58" t="s">
        <v>268</v>
      </c>
    </row>
    <row r="18" spans="1:21" s="8" customFormat="1" ht="40.9" customHeight="1" x14ac:dyDescent="0.2">
      <c r="A18" s="66"/>
      <c r="B18" s="67"/>
      <c r="C18" s="69"/>
      <c r="D18" s="60"/>
      <c r="E18" s="60"/>
      <c r="F18" s="60"/>
      <c r="G18" s="64"/>
      <c r="H18" s="72"/>
      <c r="I18" s="64"/>
      <c r="J18" s="64"/>
      <c r="K18" s="64"/>
      <c r="L18" s="64"/>
      <c r="M18" s="64"/>
      <c r="N18" s="59"/>
      <c r="O18" s="59"/>
      <c r="P18" s="59"/>
      <c r="Q18" s="59"/>
      <c r="R18" s="59"/>
      <c r="S18" s="59"/>
      <c r="T18" s="59"/>
    </row>
    <row r="19" spans="1:21" s="8" customFormat="1" ht="48" customHeight="1" x14ac:dyDescent="0.2">
      <c r="A19" s="66"/>
      <c r="B19" s="67"/>
      <c r="C19" s="70"/>
      <c r="D19" s="62"/>
      <c r="E19" s="62"/>
      <c r="F19" s="62"/>
      <c r="G19" s="64"/>
      <c r="H19" s="72"/>
      <c r="I19" s="64"/>
      <c r="J19" s="64"/>
      <c r="K19" s="64"/>
      <c r="L19" s="64"/>
      <c r="M19" s="64"/>
      <c r="N19" s="59"/>
      <c r="O19" s="59"/>
      <c r="P19" s="59"/>
      <c r="Q19" s="59"/>
      <c r="R19" s="59"/>
      <c r="S19" s="59"/>
      <c r="T19" s="59"/>
    </row>
    <row r="20" spans="1:21" s="8" customFormat="1" ht="40.15" customHeight="1" x14ac:dyDescent="0.2">
      <c r="A20" s="66"/>
      <c r="B20" s="67"/>
      <c r="C20" s="70"/>
      <c r="D20" s="62"/>
      <c r="E20" s="62"/>
      <c r="F20" s="62"/>
      <c r="G20" s="65"/>
      <c r="H20" s="73"/>
      <c r="I20" s="65"/>
      <c r="J20" s="65"/>
      <c r="K20" s="65"/>
      <c r="L20" s="65"/>
      <c r="M20" s="65"/>
      <c r="N20" s="60"/>
      <c r="O20" s="60"/>
      <c r="P20" s="60"/>
      <c r="Q20" s="60"/>
      <c r="R20" s="60"/>
      <c r="S20" s="60"/>
      <c r="T20" s="60"/>
    </row>
    <row r="21" spans="1:21" s="8" customFormat="1" x14ac:dyDescent="0.2">
      <c r="A21" s="18"/>
      <c r="B21" s="19"/>
      <c r="C21" s="10">
        <v>1</v>
      </c>
      <c r="D21" s="11">
        <v>2</v>
      </c>
      <c r="E21" s="11">
        <v>3</v>
      </c>
      <c r="F21" s="11">
        <v>4</v>
      </c>
      <c r="G21" s="11">
        <v>5</v>
      </c>
      <c r="H21" s="11">
        <v>6</v>
      </c>
      <c r="I21" s="11">
        <v>7</v>
      </c>
      <c r="J21" s="11">
        <v>8</v>
      </c>
      <c r="K21" s="11">
        <v>9</v>
      </c>
      <c r="L21" s="11">
        <v>10</v>
      </c>
      <c r="M21" s="11">
        <v>11</v>
      </c>
      <c r="N21" s="11">
        <v>12</v>
      </c>
      <c r="O21" s="11">
        <v>13</v>
      </c>
      <c r="P21" s="11">
        <v>14</v>
      </c>
      <c r="Q21" s="11">
        <v>15</v>
      </c>
      <c r="R21" s="11">
        <v>16</v>
      </c>
      <c r="S21" s="11">
        <v>17</v>
      </c>
      <c r="T21" s="11">
        <v>18</v>
      </c>
    </row>
    <row r="22" spans="1:21" s="27" customFormat="1" x14ac:dyDescent="0.2">
      <c r="A22" s="18"/>
      <c r="B22" s="19"/>
      <c r="C22" s="25" t="s">
        <v>622</v>
      </c>
      <c r="D22" s="36" t="s">
        <v>623</v>
      </c>
      <c r="E22" s="11" t="s">
        <v>439</v>
      </c>
      <c r="F22" s="11" t="s">
        <v>456</v>
      </c>
      <c r="G22" s="11" t="s">
        <v>456</v>
      </c>
      <c r="H22" s="23">
        <v>313.56</v>
      </c>
      <c r="I22" s="23" t="s">
        <v>456</v>
      </c>
      <c r="J22" s="23">
        <v>58.256000000000007</v>
      </c>
      <c r="K22" s="23">
        <v>236.89999999999998</v>
      </c>
      <c r="L22" s="23">
        <v>51.891500000000001</v>
      </c>
      <c r="M22" s="11" t="s">
        <v>456</v>
      </c>
      <c r="N22" s="11" t="s">
        <v>456</v>
      </c>
      <c r="O22" s="11" t="s">
        <v>456</v>
      </c>
      <c r="P22" s="11" t="s">
        <v>456</v>
      </c>
      <c r="Q22" s="11" t="s">
        <v>456</v>
      </c>
      <c r="R22" s="11" t="s">
        <v>456</v>
      </c>
      <c r="S22" s="11" t="s">
        <v>456</v>
      </c>
      <c r="T22" s="11" t="s">
        <v>456</v>
      </c>
    </row>
    <row r="23" spans="1:21" s="27" customFormat="1" x14ac:dyDescent="0.2">
      <c r="A23" s="18"/>
      <c r="B23" s="19"/>
      <c r="C23" s="26" t="s">
        <v>151</v>
      </c>
      <c r="D23" s="36" t="s">
        <v>274</v>
      </c>
      <c r="E23" s="11" t="s">
        <v>439</v>
      </c>
      <c r="F23" s="11" t="s">
        <v>456</v>
      </c>
      <c r="G23" s="11" t="s">
        <v>456</v>
      </c>
      <c r="H23" s="23">
        <v>131.15</v>
      </c>
      <c r="I23" s="23" t="s">
        <v>456</v>
      </c>
      <c r="J23" s="23">
        <v>7.6</v>
      </c>
      <c r="K23" s="23">
        <v>53.2</v>
      </c>
      <c r="L23" s="23">
        <v>4</v>
      </c>
      <c r="M23" s="11" t="s">
        <v>456</v>
      </c>
      <c r="N23" s="11" t="s">
        <v>456</v>
      </c>
      <c r="O23" s="11" t="s">
        <v>456</v>
      </c>
      <c r="P23" s="11" t="s">
        <v>456</v>
      </c>
      <c r="Q23" s="11" t="s">
        <v>456</v>
      </c>
      <c r="R23" s="11" t="s">
        <v>456</v>
      </c>
      <c r="S23" s="11" t="s">
        <v>456</v>
      </c>
      <c r="T23" s="11" t="s">
        <v>456</v>
      </c>
    </row>
    <row r="24" spans="1:21" s="27" customFormat="1" ht="25.5" x14ac:dyDescent="0.2">
      <c r="A24" s="18"/>
      <c r="B24" s="19"/>
      <c r="C24" s="26" t="s">
        <v>269</v>
      </c>
      <c r="D24" s="36" t="s">
        <v>275</v>
      </c>
      <c r="E24" s="11" t="s">
        <v>439</v>
      </c>
      <c r="F24" s="11" t="s">
        <v>456</v>
      </c>
      <c r="G24" s="11" t="s">
        <v>456</v>
      </c>
      <c r="H24" s="23">
        <v>1.1499999999999999</v>
      </c>
      <c r="I24" s="23" t="s">
        <v>456</v>
      </c>
      <c r="J24" s="23">
        <v>7.6</v>
      </c>
      <c r="K24" s="23">
        <v>3.5</v>
      </c>
      <c r="L24" s="23">
        <v>4</v>
      </c>
      <c r="M24" s="17" t="s">
        <v>440</v>
      </c>
      <c r="N24" s="11" t="s">
        <v>456</v>
      </c>
      <c r="O24" s="11" t="s">
        <v>456</v>
      </c>
      <c r="P24" s="11" t="s">
        <v>456</v>
      </c>
      <c r="Q24" s="11" t="s">
        <v>456</v>
      </c>
      <c r="R24" s="11" t="s">
        <v>456</v>
      </c>
      <c r="S24" s="11" t="s">
        <v>456</v>
      </c>
      <c r="T24" s="11" t="s">
        <v>456</v>
      </c>
    </row>
    <row r="25" spans="1:21" ht="102" customHeight="1" x14ac:dyDescent="0.2">
      <c r="A25" s="12">
        <v>255</v>
      </c>
      <c r="B25" s="13"/>
      <c r="C25" s="28" t="s">
        <v>457</v>
      </c>
      <c r="D25" s="37" t="s">
        <v>89</v>
      </c>
      <c r="E25" s="30" t="s">
        <v>286</v>
      </c>
      <c r="F25" s="30" t="s">
        <v>456</v>
      </c>
      <c r="G25" s="30" t="s">
        <v>456</v>
      </c>
      <c r="H25" s="2" t="s">
        <v>456</v>
      </c>
      <c r="I25" s="2" t="s">
        <v>456</v>
      </c>
      <c r="J25" s="2" t="s">
        <v>456</v>
      </c>
      <c r="K25" s="2">
        <v>3.5</v>
      </c>
      <c r="L25" s="2" t="s">
        <v>456</v>
      </c>
      <c r="M25" s="32" t="s">
        <v>456</v>
      </c>
      <c r="N25" s="3" t="s">
        <v>177</v>
      </c>
      <c r="O25" s="3" t="s">
        <v>173</v>
      </c>
      <c r="P25" s="3" t="s">
        <v>456</v>
      </c>
      <c r="Q25" s="2" t="s">
        <v>152</v>
      </c>
      <c r="R25" s="3" t="s">
        <v>152</v>
      </c>
      <c r="S25" s="3" t="s">
        <v>152</v>
      </c>
      <c r="T25" s="2" t="s">
        <v>152</v>
      </c>
      <c r="U25" s="14"/>
    </row>
    <row r="26" spans="1:21" ht="25.5" x14ac:dyDescent="0.2">
      <c r="A26" s="12">
        <v>199</v>
      </c>
      <c r="B26" s="13"/>
      <c r="C26" s="28" t="s">
        <v>458</v>
      </c>
      <c r="D26" s="38" t="s">
        <v>3</v>
      </c>
      <c r="E26" s="31" t="s">
        <v>373</v>
      </c>
      <c r="F26" s="31" t="s">
        <v>456</v>
      </c>
      <c r="G26" s="31" t="s">
        <v>456</v>
      </c>
      <c r="H26" s="2">
        <v>1.1499999999999999</v>
      </c>
      <c r="I26" s="32" t="s">
        <v>456</v>
      </c>
      <c r="J26" s="2">
        <v>7.6</v>
      </c>
      <c r="K26" s="2" t="s">
        <v>456</v>
      </c>
      <c r="L26" s="2">
        <v>4</v>
      </c>
      <c r="M26" s="32" t="s">
        <v>456</v>
      </c>
      <c r="N26" s="3" t="s">
        <v>182</v>
      </c>
      <c r="O26" s="3" t="s">
        <v>176</v>
      </c>
      <c r="P26" s="3" t="s">
        <v>456</v>
      </c>
      <c r="Q26" s="2" t="s">
        <v>152</v>
      </c>
      <c r="R26" s="3" t="s">
        <v>153</v>
      </c>
      <c r="S26" s="3" t="s">
        <v>153</v>
      </c>
      <c r="T26" s="3" t="s">
        <v>153</v>
      </c>
      <c r="U26" s="14"/>
    </row>
    <row r="27" spans="1:21" ht="25.5" x14ac:dyDescent="0.2">
      <c r="A27" s="12" t="s">
        <v>115</v>
      </c>
      <c r="B27" s="13"/>
      <c r="C27" s="28" t="s">
        <v>459</v>
      </c>
      <c r="D27" s="38" t="s">
        <v>114</v>
      </c>
      <c r="E27" s="31" t="s">
        <v>374</v>
      </c>
      <c r="F27" s="31" t="s">
        <v>456</v>
      </c>
      <c r="G27" s="31" t="s">
        <v>456</v>
      </c>
      <c r="H27" s="32" t="s">
        <v>456</v>
      </c>
      <c r="I27" s="32" t="s">
        <v>456</v>
      </c>
      <c r="J27" s="32" t="s">
        <v>456</v>
      </c>
      <c r="K27" s="32" t="s">
        <v>456</v>
      </c>
      <c r="L27" s="32" t="s">
        <v>456</v>
      </c>
      <c r="M27" s="32" t="s">
        <v>456</v>
      </c>
      <c r="N27" s="3" t="s">
        <v>456</v>
      </c>
      <c r="O27" s="3" t="s">
        <v>456</v>
      </c>
      <c r="P27" s="3" t="s">
        <v>456</v>
      </c>
      <c r="Q27" s="2" t="s">
        <v>152</v>
      </c>
      <c r="R27" s="3" t="s">
        <v>153</v>
      </c>
      <c r="S27" s="3" t="s">
        <v>153</v>
      </c>
      <c r="T27" s="3" t="s">
        <v>153</v>
      </c>
      <c r="U27" s="14"/>
    </row>
    <row r="28" spans="1:21" x14ac:dyDescent="0.2">
      <c r="A28" s="12">
        <v>48</v>
      </c>
      <c r="B28" s="13"/>
      <c r="C28" s="28" t="s">
        <v>460</v>
      </c>
      <c r="D28" s="38" t="s">
        <v>11</v>
      </c>
      <c r="E28" s="31" t="s">
        <v>439</v>
      </c>
      <c r="F28" s="31" t="s">
        <v>456</v>
      </c>
      <c r="G28" s="31" t="s">
        <v>456</v>
      </c>
      <c r="H28" s="32" t="s">
        <v>456</v>
      </c>
      <c r="I28" s="32" t="s">
        <v>456</v>
      </c>
      <c r="J28" s="32" t="s">
        <v>456</v>
      </c>
      <c r="K28" s="32" t="s">
        <v>456</v>
      </c>
      <c r="L28" s="32" t="s">
        <v>456</v>
      </c>
      <c r="M28" s="32" t="s">
        <v>440</v>
      </c>
      <c r="N28" s="3" t="s">
        <v>177</v>
      </c>
      <c r="O28" s="3" t="s">
        <v>183</v>
      </c>
      <c r="P28" s="3" t="s">
        <v>456</v>
      </c>
      <c r="Q28" s="2" t="s">
        <v>152</v>
      </c>
      <c r="R28" s="3" t="s">
        <v>153</v>
      </c>
      <c r="S28" s="33" t="s">
        <v>153</v>
      </c>
      <c r="T28" s="3" t="s">
        <v>153</v>
      </c>
      <c r="U28" s="9"/>
    </row>
    <row r="29" spans="1:21" x14ac:dyDescent="0.2">
      <c r="A29" s="12"/>
      <c r="B29" s="13"/>
      <c r="C29" s="7"/>
      <c r="D29" s="38" t="s">
        <v>250</v>
      </c>
      <c r="E29" s="31" t="s">
        <v>439</v>
      </c>
      <c r="F29" s="31" t="s">
        <v>456</v>
      </c>
      <c r="G29" s="31" t="s">
        <v>456</v>
      </c>
      <c r="H29" s="32" t="s">
        <v>456</v>
      </c>
      <c r="I29" s="32" t="s">
        <v>456</v>
      </c>
      <c r="J29" s="32" t="s">
        <v>456</v>
      </c>
      <c r="K29" s="32" t="s">
        <v>456</v>
      </c>
      <c r="L29" s="32" t="s">
        <v>456</v>
      </c>
      <c r="M29" s="32" t="s">
        <v>456</v>
      </c>
      <c r="N29" s="3" t="s">
        <v>456</v>
      </c>
      <c r="O29" s="3" t="s">
        <v>456</v>
      </c>
      <c r="P29" s="3" t="s">
        <v>456</v>
      </c>
      <c r="Q29" s="2" t="s">
        <v>456</v>
      </c>
      <c r="R29" s="2" t="s">
        <v>456</v>
      </c>
      <c r="S29" s="2" t="s">
        <v>456</v>
      </c>
      <c r="T29" s="2" t="s">
        <v>456</v>
      </c>
    </row>
    <row r="30" spans="1:21" x14ac:dyDescent="0.2">
      <c r="A30" s="12" t="s">
        <v>118</v>
      </c>
      <c r="B30" s="13"/>
      <c r="C30" s="7" t="s">
        <v>461</v>
      </c>
      <c r="D30" s="38" t="s">
        <v>116</v>
      </c>
      <c r="E30" s="31" t="s">
        <v>387</v>
      </c>
      <c r="F30" s="31" t="s">
        <v>456</v>
      </c>
      <c r="G30" s="31" t="s">
        <v>456</v>
      </c>
      <c r="H30" s="32" t="s">
        <v>456</v>
      </c>
      <c r="I30" s="32" t="s">
        <v>456</v>
      </c>
      <c r="J30" s="32" t="s">
        <v>456</v>
      </c>
      <c r="K30" s="32" t="s">
        <v>456</v>
      </c>
      <c r="L30" s="32" t="s">
        <v>456</v>
      </c>
      <c r="M30" s="32" t="s">
        <v>385</v>
      </c>
      <c r="N30" s="3" t="s">
        <v>177</v>
      </c>
      <c r="O30" s="3" t="s">
        <v>183</v>
      </c>
      <c r="P30" s="3" t="s">
        <v>456</v>
      </c>
      <c r="Q30" s="2" t="s">
        <v>152</v>
      </c>
      <c r="R30" s="3" t="s">
        <v>153</v>
      </c>
      <c r="S30" s="33" t="s">
        <v>153</v>
      </c>
      <c r="T30" s="3" t="s">
        <v>153</v>
      </c>
      <c r="U30" s="14"/>
    </row>
    <row r="31" spans="1:21" ht="12.75" customHeight="1" x14ac:dyDescent="0.2">
      <c r="A31" s="12" t="s">
        <v>119</v>
      </c>
      <c r="B31" s="13"/>
      <c r="C31" s="7" t="s">
        <v>462</v>
      </c>
      <c r="D31" s="38" t="s">
        <v>117</v>
      </c>
      <c r="E31" s="31" t="s">
        <v>387</v>
      </c>
      <c r="F31" s="31" t="s">
        <v>456</v>
      </c>
      <c r="G31" s="31" t="s">
        <v>456</v>
      </c>
      <c r="H31" s="32" t="s">
        <v>456</v>
      </c>
      <c r="I31" s="32" t="s">
        <v>456</v>
      </c>
      <c r="J31" s="32" t="s">
        <v>456</v>
      </c>
      <c r="K31" s="32" t="s">
        <v>456</v>
      </c>
      <c r="L31" s="32" t="s">
        <v>456</v>
      </c>
      <c r="M31" s="32" t="s">
        <v>386</v>
      </c>
      <c r="N31" s="3" t="s">
        <v>175</v>
      </c>
      <c r="O31" s="3" t="s">
        <v>183</v>
      </c>
      <c r="P31" s="3" t="s">
        <v>456</v>
      </c>
      <c r="Q31" s="2" t="s">
        <v>152</v>
      </c>
      <c r="R31" s="3" t="s">
        <v>153</v>
      </c>
      <c r="S31" s="33" t="s">
        <v>153</v>
      </c>
      <c r="T31" s="3" t="s">
        <v>153</v>
      </c>
      <c r="U31" s="14"/>
    </row>
    <row r="32" spans="1:21" s="27" customFormat="1" ht="25.5" x14ac:dyDescent="0.2">
      <c r="A32" s="18"/>
      <c r="B32" s="19"/>
      <c r="C32" s="26" t="s">
        <v>270</v>
      </c>
      <c r="D32" s="36" t="s">
        <v>276</v>
      </c>
      <c r="E32" s="11" t="s">
        <v>439</v>
      </c>
      <c r="F32" s="11" t="s">
        <v>456</v>
      </c>
      <c r="G32" s="11" t="s">
        <v>456</v>
      </c>
      <c r="H32" s="17" t="s">
        <v>456</v>
      </c>
      <c r="I32" s="17" t="s">
        <v>456</v>
      </c>
      <c r="J32" s="17" t="s">
        <v>456</v>
      </c>
      <c r="K32" s="17" t="s">
        <v>456</v>
      </c>
      <c r="L32" s="17" t="s">
        <v>456</v>
      </c>
      <c r="M32" s="11" t="s">
        <v>456</v>
      </c>
      <c r="N32" s="11" t="s">
        <v>456</v>
      </c>
      <c r="O32" s="11" t="s">
        <v>456</v>
      </c>
      <c r="P32" s="11" t="s">
        <v>456</v>
      </c>
      <c r="Q32" s="11" t="s">
        <v>456</v>
      </c>
      <c r="R32" s="11" t="s">
        <v>456</v>
      </c>
      <c r="S32" s="11" t="s">
        <v>456</v>
      </c>
      <c r="T32" s="11" t="s">
        <v>456</v>
      </c>
    </row>
    <row r="33" spans="1:21" ht="38.25" x14ac:dyDescent="0.2">
      <c r="A33" s="12">
        <v>472</v>
      </c>
      <c r="B33" s="13"/>
      <c r="C33" s="28" t="s">
        <v>463</v>
      </c>
      <c r="D33" s="38" t="s">
        <v>59</v>
      </c>
      <c r="E33" s="31" t="s">
        <v>439</v>
      </c>
      <c r="F33" s="31" t="s">
        <v>456</v>
      </c>
      <c r="G33" s="31" t="s">
        <v>456</v>
      </c>
      <c r="H33" s="32" t="s">
        <v>456</v>
      </c>
      <c r="I33" s="32" t="s">
        <v>456</v>
      </c>
      <c r="J33" s="32" t="s">
        <v>456</v>
      </c>
      <c r="K33" s="32" t="s">
        <v>456</v>
      </c>
      <c r="L33" s="32" t="s">
        <v>456</v>
      </c>
      <c r="M33" s="32" t="s">
        <v>456</v>
      </c>
      <c r="N33" s="3">
        <v>2014</v>
      </c>
      <c r="O33" s="3" t="s">
        <v>183</v>
      </c>
      <c r="P33" s="3" t="s">
        <v>456</v>
      </c>
      <c r="Q33" s="2" t="s">
        <v>152</v>
      </c>
      <c r="R33" s="3" t="s">
        <v>153</v>
      </c>
      <c r="S33" s="3" t="s">
        <v>153</v>
      </c>
      <c r="T33" s="3" t="s">
        <v>153</v>
      </c>
      <c r="U33" s="14"/>
    </row>
    <row r="34" spans="1:21" x14ac:dyDescent="0.2">
      <c r="A34" s="12"/>
      <c r="B34" s="13"/>
      <c r="C34" s="28"/>
      <c r="D34" s="38" t="s">
        <v>250</v>
      </c>
      <c r="E34" s="31" t="s">
        <v>439</v>
      </c>
      <c r="F34" s="31" t="s">
        <v>456</v>
      </c>
      <c r="G34" s="31" t="s">
        <v>456</v>
      </c>
      <c r="H34" s="32" t="s">
        <v>456</v>
      </c>
      <c r="I34" s="32" t="s">
        <v>456</v>
      </c>
      <c r="J34" s="32" t="s">
        <v>456</v>
      </c>
      <c r="K34" s="32" t="s">
        <v>456</v>
      </c>
      <c r="L34" s="32" t="s">
        <v>456</v>
      </c>
      <c r="M34" s="32" t="s">
        <v>456</v>
      </c>
      <c r="N34" s="3" t="s">
        <v>456</v>
      </c>
      <c r="O34" s="3" t="s">
        <v>456</v>
      </c>
      <c r="P34" s="3" t="s">
        <v>456</v>
      </c>
      <c r="Q34" s="2" t="s">
        <v>456</v>
      </c>
      <c r="R34" s="2" t="s">
        <v>456</v>
      </c>
      <c r="S34" s="2" t="s">
        <v>456</v>
      </c>
      <c r="T34" s="2" t="s">
        <v>456</v>
      </c>
    </row>
    <row r="35" spans="1:21" ht="25.5" x14ac:dyDescent="0.2">
      <c r="A35" s="12" t="s">
        <v>112</v>
      </c>
      <c r="B35" s="13"/>
      <c r="C35" s="28" t="s">
        <v>464</v>
      </c>
      <c r="D35" s="38" t="s">
        <v>111</v>
      </c>
      <c r="E35" s="31" t="s">
        <v>371</v>
      </c>
      <c r="F35" s="31" t="s">
        <v>456</v>
      </c>
      <c r="G35" s="31" t="s">
        <v>456</v>
      </c>
      <c r="H35" s="32" t="s">
        <v>456</v>
      </c>
      <c r="I35" s="32" t="s">
        <v>456</v>
      </c>
      <c r="J35" s="32" t="s">
        <v>456</v>
      </c>
      <c r="K35" s="32" t="s">
        <v>456</v>
      </c>
      <c r="L35" s="32" t="s">
        <v>456</v>
      </c>
      <c r="M35" s="32" t="s">
        <v>456</v>
      </c>
      <c r="N35" s="3">
        <v>2014</v>
      </c>
      <c r="O35" s="3" t="s">
        <v>179</v>
      </c>
      <c r="P35" s="3" t="s">
        <v>456</v>
      </c>
      <c r="Q35" s="2" t="s">
        <v>152</v>
      </c>
      <c r="R35" s="3" t="s">
        <v>153</v>
      </c>
      <c r="S35" s="3" t="s">
        <v>153</v>
      </c>
      <c r="T35" s="3" t="s">
        <v>153</v>
      </c>
      <c r="U35" s="14"/>
    </row>
    <row r="36" spans="1:21" ht="38.25" x14ac:dyDescent="0.2">
      <c r="A36" s="12" t="s">
        <v>113</v>
      </c>
      <c r="B36" s="13"/>
      <c r="C36" s="28" t="s">
        <v>465</v>
      </c>
      <c r="D36" s="38" t="s">
        <v>67</v>
      </c>
      <c r="E36" s="31" t="s">
        <v>372</v>
      </c>
      <c r="F36" s="31" t="s">
        <v>456</v>
      </c>
      <c r="G36" s="31" t="s">
        <v>456</v>
      </c>
      <c r="H36" s="32" t="s">
        <v>456</v>
      </c>
      <c r="I36" s="32" t="s">
        <v>456</v>
      </c>
      <c r="J36" s="32" t="s">
        <v>456</v>
      </c>
      <c r="K36" s="32" t="s">
        <v>456</v>
      </c>
      <c r="L36" s="32" t="s">
        <v>456</v>
      </c>
      <c r="M36" s="32" t="s">
        <v>456</v>
      </c>
      <c r="N36" s="3">
        <v>2014</v>
      </c>
      <c r="O36" s="3" t="s">
        <v>183</v>
      </c>
      <c r="P36" s="3" t="s">
        <v>456</v>
      </c>
      <c r="Q36" s="2" t="s">
        <v>152</v>
      </c>
      <c r="R36" s="3" t="s">
        <v>153</v>
      </c>
      <c r="S36" s="3" t="s">
        <v>153</v>
      </c>
      <c r="T36" s="3" t="s">
        <v>153</v>
      </c>
    </row>
    <row r="37" spans="1:21" ht="25.5" customHeight="1" x14ac:dyDescent="0.2">
      <c r="A37" s="12">
        <v>1878</v>
      </c>
      <c r="B37" s="13"/>
      <c r="C37" s="28" t="s">
        <v>466</v>
      </c>
      <c r="D37" s="38" t="s">
        <v>10</v>
      </c>
      <c r="E37" s="31" t="s">
        <v>377</v>
      </c>
      <c r="F37" s="31" t="s">
        <v>456</v>
      </c>
      <c r="G37" s="31" t="s">
        <v>456</v>
      </c>
      <c r="H37" s="32" t="s">
        <v>456</v>
      </c>
      <c r="I37" s="32" t="s">
        <v>456</v>
      </c>
      <c r="J37" s="32" t="s">
        <v>456</v>
      </c>
      <c r="K37" s="32" t="s">
        <v>456</v>
      </c>
      <c r="L37" s="32" t="s">
        <v>456</v>
      </c>
      <c r="M37" s="32" t="s">
        <v>456</v>
      </c>
      <c r="N37" s="3" t="s">
        <v>181</v>
      </c>
      <c r="O37" s="3" t="s">
        <v>173</v>
      </c>
      <c r="P37" s="3" t="s">
        <v>456</v>
      </c>
      <c r="Q37" s="2" t="s">
        <v>152</v>
      </c>
      <c r="R37" s="3" t="s">
        <v>153</v>
      </c>
      <c r="S37" s="3" t="s">
        <v>153</v>
      </c>
      <c r="T37" s="3" t="s">
        <v>153</v>
      </c>
      <c r="U37" s="14"/>
    </row>
    <row r="38" spans="1:21" s="27" customFormat="1" x14ac:dyDescent="0.2">
      <c r="A38" s="18"/>
      <c r="B38" s="19"/>
      <c r="C38" s="26" t="s">
        <v>271</v>
      </c>
      <c r="D38" s="36" t="s">
        <v>277</v>
      </c>
      <c r="E38" s="11" t="s">
        <v>439</v>
      </c>
      <c r="F38" s="11" t="s">
        <v>456</v>
      </c>
      <c r="G38" s="11" t="s">
        <v>456</v>
      </c>
      <c r="H38" s="17" t="s">
        <v>456</v>
      </c>
      <c r="I38" s="17" t="s">
        <v>456</v>
      </c>
      <c r="J38" s="17" t="s">
        <v>456</v>
      </c>
      <c r="K38" s="17" t="s">
        <v>456</v>
      </c>
      <c r="L38" s="17" t="s">
        <v>456</v>
      </c>
      <c r="M38" s="11" t="s">
        <v>456</v>
      </c>
      <c r="N38" s="11" t="s">
        <v>456</v>
      </c>
      <c r="O38" s="11" t="s">
        <v>456</v>
      </c>
      <c r="P38" s="11" t="s">
        <v>456</v>
      </c>
      <c r="Q38" s="11" t="s">
        <v>456</v>
      </c>
      <c r="R38" s="11" t="s">
        <v>456</v>
      </c>
      <c r="S38" s="11" t="s">
        <v>456</v>
      </c>
      <c r="T38" s="11" t="s">
        <v>456</v>
      </c>
    </row>
    <row r="39" spans="1:21" ht="25.5" x14ac:dyDescent="0.2">
      <c r="A39" s="12" t="s">
        <v>50</v>
      </c>
      <c r="B39" s="13"/>
      <c r="C39" s="28" t="s">
        <v>467</v>
      </c>
      <c r="D39" s="38" t="s">
        <v>25</v>
      </c>
      <c r="E39" s="31" t="s">
        <v>378</v>
      </c>
      <c r="F39" s="31" t="s">
        <v>456</v>
      </c>
      <c r="G39" s="31" t="s">
        <v>456</v>
      </c>
      <c r="H39" s="32" t="s">
        <v>456</v>
      </c>
      <c r="I39" s="32" t="s">
        <v>456</v>
      </c>
      <c r="J39" s="32" t="s">
        <v>456</v>
      </c>
      <c r="K39" s="32" t="s">
        <v>456</v>
      </c>
      <c r="L39" s="32" t="s">
        <v>456</v>
      </c>
      <c r="M39" s="32" t="s">
        <v>456</v>
      </c>
      <c r="N39" s="3">
        <v>2014</v>
      </c>
      <c r="O39" s="3">
        <v>2016</v>
      </c>
      <c r="P39" s="3" t="s">
        <v>456</v>
      </c>
      <c r="Q39" s="2" t="s">
        <v>152</v>
      </c>
      <c r="R39" s="3" t="s">
        <v>153</v>
      </c>
      <c r="S39" s="3" t="s">
        <v>153</v>
      </c>
      <c r="T39" s="3" t="s">
        <v>153</v>
      </c>
      <c r="U39" s="14"/>
    </row>
    <row r="40" spans="1:21" ht="25.5" customHeight="1" x14ac:dyDescent="0.2">
      <c r="A40" s="12" t="s">
        <v>51</v>
      </c>
      <c r="B40" s="13"/>
      <c r="C40" s="28" t="s">
        <v>468</v>
      </c>
      <c r="D40" s="38" t="s">
        <v>48</v>
      </c>
      <c r="E40" s="31" t="s">
        <v>379</v>
      </c>
      <c r="F40" s="31" t="s">
        <v>456</v>
      </c>
      <c r="G40" s="31" t="s">
        <v>456</v>
      </c>
      <c r="H40" s="32" t="s">
        <v>456</v>
      </c>
      <c r="I40" s="32" t="s">
        <v>456</v>
      </c>
      <c r="J40" s="32" t="s">
        <v>456</v>
      </c>
      <c r="K40" s="32" t="s">
        <v>456</v>
      </c>
      <c r="L40" s="32" t="s">
        <v>456</v>
      </c>
      <c r="M40" s="32" t="s">
        <v>456</v>
      </c>
      <c r="N40" s="3" t="s">
        <v>175</v>
      </c>
      <c r="O40" s="3" t="s">
        <v>173</v>
      </c>
      <c r="P40" s="3" t="s">
        <v>456</v>
      </c>
      <c r="Q40" s="2" t="s">
        <v>150</v>
      </c>
      <c r="R40" s="3" t="s">
        <v>153</v>
      </c>
      <c r="S40" s="3" t="s">
        <v>153</v>
      </c>
      <c r="T40" s="3" t="s">
        <v>153</v>
      </c>
      <c r="U40" s="14"/>
    </row>
    <row r="41" spans="1:21" ht="25.5" x14ac:dyDescent="0.2">
      <c r="A41" s="12" t="s">
        <v>52</v>
      </c>
      <c r="B41" s="13"/>
      <c r="C41" s="28" t="s">
        <v>469</v>
      </c>
      <c r="D41" s="38" t="s">
        <v>49</v>
      </c>
      <c r="E41" s="31" t="s">
        <v>380</v>
      </c>
      <c r="F41" s="31" t="s">
        <v>456</v>
      </c>
      <c r="G41" s="31" t="s">
        <v>456</v>
      </c>
      <c r="H41" s="32" t="s">
        <v>456</v>
      </c>
      <c r="I41" s="32" t="s">
        <v>456</v>
      </c>
      <c r="J41" s="32" t="s">
        <v>456</v>
      </c>
      <c r="K41" s="32" t="s">
        <v>456</v>
      </c>
      <c r="L41" s="32" t="s">
        <v>456</v>
      </c>
      <c r="M41" s="32" t="s">
        <v>456</v>
      </c>
      <c r="N41" s="3" t="s">
        <v>175</v>
      </c>
      <c r="O41" s="3" t="s">
        <v>174</v>
      </c>
      <c r="P41" s="3" t="s">
        <v>456</v>
      </c>
      <c r="Q41" s="2" t="s">
        <v>150</v>
      </c>
      <c r="R41" s="3" t="s">
        <v>153</v>
      </c>
      <c r="S41" s="3" t="s">
        <v>153</v>
      </c>
      <c r="T41" s="3" t="s">
        <v>153</v>
      </c>
      <c r="U41" s="15"/>
    </row>
    <row r="42" spans="1:21" ht="25.5" customHeight="1" x14ac:dyDescent="0.2">
      <c r="A42" s="12" t="s">
        <v>102</v>
      </c>
      <c r="B42" s="13"/>
      <c r="C42" s="28" t="s">
        <v>470</v>
      </c>
      <c r="D42" s="38" t="s">
        <v>144</v>
      </c>
      <c r="E42" s="31" t="s">
        <v>381</v>
      </c>
      <c r="F42" s="31" t="s">
        <v>456</v>
      </c>
      <c r="G42" s="31" t="s">
        <v>456</v>
      </c>
      <c r="H42" s="32" t="s">
        <v>456</v>
      </c>
      <c r="I42" s="32" t="s">
        <v>456</v>
      </c>
      <c r="J42" s="32" t="s">
        <v>456</v>
      </c>
      <c r="K42" s="32" t="s">
        <v>456</v>
      </c>
      <c r="L42" s="32" t="s">
        <v>456</v>
      </c>
      <c r="M42" s="32" t="s">
        <v>456</v>
      </c>
      <c r="N42" s="3" t="s">
        <v>174</v>
      </c>
      <c r="O42" s="3" t="s">
        <v>173</v>
      </c>
      <c r="P42" s="3" t="s">
        <v>456</v>
      </c>
      <c r="Q42" s="2" t="s">
        <v>150</v>
      </c>
      <c r="R42" s="3" t="s">
        <v>153</v>
      </c>
      <c r="S42" s="3" t="s">
        <v>153</v>
      </c>
      <c r="T42" s="3" t="s">
        <v>153</v>
      </c>
      <c r="U42" s="14"/>
    </row>
    <row r="43" spans="1:21" ht="25.5" customHeight="1" x14ac:dyDescent="0.2">
      <c r="A43" s="12" t="s">
        <v>103</v>
      </c>
      <c r="B43" s="13"/>
      <c r="C43" s="28" t="s">
        <v>471</v>
      </c>
      <c r="D43" s="38" t="s">
        <v>145</v>
      </c>
      <c r="E43" s="31" t="s">
        <v>382</v>
      </c>
      <c r="F43" s="31" t="s">
        <v>456</v>
      </c>
      <c r="G43" s="31" t="s">
        <v>456</v>
      </c>
      <c r="H43" s="32" t="s">
        <v>456</v>
      </c>
      <c r="I43" s="32" t="s">
        <v>456</v>
      </c>
      <c r="J43" s="32" t="s">
        <v>456</v>
      </c>
      <c r="K43" s="32" t="s">
        <v>456</v>
      </c>
      <c r="L43" s="32" t="s">
        <v>456</v>
      </c>
      <c r="M43" s="32" t="s">
        <v>456</v>
      </c>
      <c r="N43" s="3" t="s">
        <v>174</v>
      </c>
      <c r="O43" s="3" t="s">
        <v>173</v>
      </c>
      <c r="P43" s="3" t="s">
        <v>456</v>
      </c>
      <c r="Q43" s="2" t="s">
        <v>150</v>
      </c>
      <c r="R43" s="3" t="s">
        <v>153</v>
      </c>
      <c r="S43" s="3" t="s">
        <v>153</v>
      </c>
      <c r="T43" s="3" t="s">
        <v>153</v>
      </c>
      <c r="U43" s="14"/>
    </row>
    <row r="44" spans="1:21" ht="25.5" customHeight="1" x14ac:dyDescent="0.2">
      <c r="A44" s="12" t="s">
        <v>104</v>
      </c>
      <c r="B44" s="13"/>
      <c r="C44" s="28" t="s">
        <v>472</v>
      </c>
      <c r="D44" s="38" t="s">
        <v>146</v>
      </c>
      <c r="E44" s="31" t="s">
        <v>383</v>
      </c>
      <c r="F44" s="31" t="s">
        <v>456</v>
      </c>
      <c r="G44" s="31" t="s">
        <v>456</v>
      </c>
      <c r="H44" s="32" t="s">
        <v>456</v>
      </c>
      <c r="I44" s="32" t="s">
        <v>456</v>
      </c>
      <c r="J44" s="32" t="s">
        <v>456</v>
      </c>
      <c r="K44" s="32" t="s">
        <v>456</v>
      </c>
      <c r="L44" s="32" t="s">
        <v>456</v>
      </c>
      <c r="M44" s="32" t="s">
        <v>456</v>
      </c>
      <c r="N44" s="3" t="s">
        <v>174</v>
      </c>
      <c r="O44" s="3" t="s">
        <v>179</v>
      </c>
      <c r="P44" s="3" t="s">
        <v>456</v>
      </c>
      <c r="Q44" s="2" t="s">
        <v>150</v>
      </c>
      <c r="R44" s="3" t="s">
        <v>153</v>
      </c>
      <c r="S44" s="3" t="s">
        <v>153</v>
      </c>
      <c r="T44" s="3" t="s">
        <v>153</v>
      </c>
      <c r="U44" s="14"/>
    </row>
    <row r="45" spans="1:21" ht="25.5" customHeight="1" x14ac:dyDescent="0.2">
      <c r="A45" s="12" t="s">
        <v>105</v>
      </c>
      <c r="B45" s="13"/>
      <c r="C45" s="28" t="s">
        <v>473</v>
      </c>
      <c r="D45" s="38" t="s">
        <v>147</v>
      </c>
      <c r="E45" s="31" t="s">
        <v>384</v>
      </c>
      <c r="F45" s="31" t="s">
        <v>456</v>
      </c>
      <c r="G45" s="31" t="s">
        <v>456</v>
      </c>
      <c r="H45" s="32" t="s">
        <v>456</v>
      </c>
      <c r="I45" s="32" t="s">
        <v>456</v>
      </c>
      <c r="J45" s="32" t="s">
        <v>456</v>
      </c>
      <c r="K45" s="32" t="s">
        <v>456</v>
      </c>
      <c r="L45" s="32" t="s">
        <v>456</v>
      </c>
      <c r="M45" s="32" t="s">
        <v>456</v>
      </c>
      <c r="N45" s="3" t="s">
        <v>174</v>
      </c>
      <c r="O45" s="3" t="s">
        <v>179</v>
      </c>
      <c r="P45" s="3" t="s">
        <v>456</v>
      </c>
      <c r="Q45" s="2" t="s">
        <v>150</v>
      </c>
      <c r="R45" s="3" t="s">
        <v>153</v>
      </c>
      <c r="S45" s="3" t="s">
        <v>153</v>
      </c>
      <c r="T45" s="3" t="s">
        <v>153</v>
      </c>
      <c r="U45" s="14"/>
    </row>
    <row r="46" spans="1:21" s="27" customFormat="1" ht="25.5" x14ac:dyDescent="0.2">
      <c r="A46" s="18"/>
      <c r="B46" s="19"/>
      <c r="C46" s="26" t="s">
        <v>272</v>
      </c>
      <c r="D46" s="36" t="s">
        <v>278</v>
      </c>
      <c r="E46" s="11" t="s">
        <v>439</v>
      </c>
      <c r="F46" s="11" t="s">
        <v>456</v>
      </c>
      <c r="G46" s="11" t="s">
        <v>456</v>
      </c>
      <c r="H46" s="17" t="s">
        <v>456</v>
      </c>
      <c r="I46" s="17" t="s">
        <v>456</v>
      </c>
      <c r="J46" s="17" t="s">
        <v>456</v>
      </c>
      <c r="K46" s="17" t="s">
        <v>456</v>
      </c>
      <c r="L46" s="17" t="s">
        <v>456</v>
      </c>
      <c r="M46" s="11" t="s">
        <v>456</v>
      </c>
      <c r="N46" s="11" t="s">
        <v>456</v>
      </c>
      <c r="O46" s="11" t="s">
        <v>456</v>
      </c>
      <c r="P46" s="11" t="s">
        <v>456</v>
      </c>
      <c r="Q46" s="11" t="s">
        <v>456</v>
      </c>
      <c r="R46" s="11" t="s">
        <v>456</v>
      </c>
      <c r="S46" s="11" t="s">
        <v>456</v>
      </c>
      <c r="T46" s="11" t="s">
        <v>456</v>
      </c>
    </row>
    <row r="47" spans="1:21" s="27" customFormat="1" x14ac:dyDescent="0.2">
      <c r="A47" s="18"/>
      <c r="B47" s="19"/>
      <c r="C47" s="26" t="s">
        <v>273</v>
      </c>
      <c r="D47" s="36" t="s">
        <v>279</v>
      </c>
      <c r="E47" s="11" t="s">
        <v>439</v>
      </c>
      <c r="F47" s="11" t="s">
        <v>456</v>
      </c>
      <c r="G47" s="11" t="s">
        <v>456</v>
      </c>
      <c r="H47" s="23">
        <v>130</v>
      </c>
      <c r="I47" s="23" t="s">
        <v>456</v>
      </c>
      <c r="J47" s="23" t="s">
        <v>456</v>
      </c>
      <c r="K47" s="23">
        <v>49.7</v>
      </c>
      <c r="L47" s="23" t="s">
        <v>456</v>
      </c>
      <c r="M47" s="11"/>
      <c r="N47" s="11" t="s">
        <v>456</v>
      </c>
      <c r="O47" s="11" t="s">
        <v>456</v>
      </c>
      <c r="P47" s="11" t="s">
        <v>456</v>
      </c>
      <c r="Q47" s="11" t="s">
        <v>456</v>
      </c>
      <c r="R47" s="11" t="s">
        <v>456</v>
      </c>
      <c r="S47" s="11" t="s">
        <v>456</v>
      </c>
      <c r="T47" s="11" t="s">
        <v>456</v>
      </c>
    </row>
    <row r="48" spans="1:21" ht="17.45" customHeight="1" x14ac:dyDescent="0.2">
      <c r="A48" s="12">
        <v>55</v>
      </c>
      <c r="B48" s="13"/>
      <c r="C48" s="28" t="s">
        <v>552</v>
      </c>
      <c r="D48" s="38" t="s">
        <v>57</v>
      </c>
      <c r="E48" s="34" t="s">
        <v>282</v>
      </c>
      <c r="F48" s="31" t="s">
        <v>456</v>
      </c>
      <c r="G48" s="31" t="s">
        <v>456</v>
      </c>
      <c r="H48" s="2">
        <v>50</v>
      </c>
      <c r="I48" s="2" t="s">
        <v>456</v>
      </c>
      <c r="J48" s="2" t="s">
        <v>456</v>
      </c>
      <c r="K48" s="2" t="s">
        <v>456</v>
      </c>
      <c r="L48" s="2" t="s">
        <v>456</v>
      </c>
      <c r="M48" s="32" t="s">
        <v>456</v>
      </c>
      <c r="N48" s="3">
        <v>2013</v>
      </c>
      <c r="O48" s="3">
        <v>2016</v>
      </c>
      <c r="P48" s="3" t="s">
        <v>456</v>
      </c>
      <c r="Q48" s="2" t="s">
        <v>152</v>
      </c>
      <c r="R48" s="2" t="s">
        <v>152</v>
      </c>
      <c r="S48" s="2" t="s">
        <v>152</v>
      </c>
      <c r="T48" s="2" t="s">
        <v>152</v>
      </c>
      <c r="U48" s="14"/>
    </row>
    <row r="49" spans="1:21" ht="25.5" customHeight="1" x14ac:dyDescent="0.2">
      <c r="A49" s="12">
        <v>2630</v>
      </c>
      <c r="B49" s="13"/>
      <c r="C49" s="28" t="s">
        <v>553</v>
      </c>
      <c r="D49" s="38" t="s">
        <v>90</v>
      </c>
      <c r="E49" s="31" t="s">
        <v>285</v>
      </c>
      <c r="F49" s="31" t="s">
        <v>456</v>
      </c>
      <c r="G49" s="31" t="s">
        <v>456</v>
      </c>
      <c r="H49" s="2" t="s">
        <v>456</v>
      </c>
      <c r="I49" s="2" t="s">
        <v>456</v>
      </c>
      <c r="J49" s="2" t="s">
        <v>456</v>
      </c>
      <c r="K49" s="2">
        <v>49.7</v>
      </c>
      <c r="L49" s="2" t="s">
        <v>456</v>
      </c>
      <c r="M49" s="32" t="s">
        <v>456</v>
      </c>
      <c r="N49" s="3">
        <v>2014</v>
      </c>
      <c r="O49" s="3">
        <v>2017</v>
      </c>
      <c r="P49" s="3" t="s">
        <v>456</v>
      </c>
      <c r="Q49" s="2" t="s">
        <v>152</v>
      </c>
      <c r="R49" s="3" t="s">
        <v>152</v>
      </c>
      <c r="S49" s="2" t="s">
        <v>152</v>
      </c>
      <c r="T49" s="2" t="s">
        <v>152</v>
      </c>
      <c r="U49" s="14"/>
    </row>
    <row r="50" spans="1:21" ht="12.75" customHeight="1" x14ac:dyDescent="0.2">
      <c r="A50" s="12">
        <v>277</v>
      </c>
      <c r="B50" s="13"/>
      <c r="C50" s="28" t="s">
        <v>554</v>
      </c>
      <c r="D50" s="38" t="s">
        <v>23</v>
      </c>
      <c r="E50" s="31" t="s">
        <v>287</v>
      </c>
      <c r="F50" s="31" t="s">
        <v>456</v>
      </c>
      <c r="G50" s="31" t="s">
        <v>456</v>
      </c>
      <c r="H50" s="2">
        <v>80</v>
      </c>
      <c r="I50" s="2" t="s">
        <v>456</v>
      </c>
      <c r="J50" s="2" t="s">
        <v>456</v>
      </c>
      <c r="K50" s="2" t="s">
        <v>456</v>
      </c>
      <c r="L50" s="2" t="s">
        <v>456</v>
      </c>
      <c r="M50" s="32" t="s">
        <v>456</v>
      </c>
      <c r="N50" s="3" t="s">
        <v>174</v>
      </c>
      <c r="O50" s="3" t="s">
        <v>624</v>
      </c>
      <c r="P50" s="3" t="s">
        <v>456</v>
      </c>
      <c r="Q50" s="2" t="s">
        <v>150</v>
      </c>
      <c r="R50" s="2" t="s">
        <v>153</v>
      </c>
      <c r="S50" s="3" t="s">
        <v>150</v>
      </c>
      <c r="T50" s="2" t="s">
        <v>153</v>
      </c>
      <c r="U50" s="14"/>
    </row>
    <row r="51" spans="1:21" ht="51" customHeight="1" x14ac:dyDescent="0.2">
      <c r="A51" s="12" t="s">
        <v>106</v>
      </c>
      <c r="B51" s="13"/>
      <c r="C51" s="28" t="s">
        <v>555</v>
      </c>
      <c r="D51" s="38" t="s">
        <v>98</v>
      </c>
      <c r="E51" s="31" t="s">
        <v>439</v>
      </c>
      <c r="F51" s="31" t="s">
        <v>456</v>
      </c>
      <c r="G51" s="31" t="s">
        <v>456</v>
      </c>
      <c r="H51" s="32" t="s">
        <v>456</v>
      </c>
      <c r="I51" s="32" t="s">
        <v>456</v>
      </c>
      <c r="J51" s="32" t="s">
        <v>456</v>
      </c>
      <c r="K51" s="32" t="s">
        <v>456</v>
      </c>
      <c r="L51" s="32" t="s">
        <v>456</v>
      </c>
      <c r="M51" s="32" t="s">
        <v>456</v>
      </c>
      <c r="N51" s="3" t="s">
        <v>175</v>
      </c>
      <c r="O51" s="3" t="s">
        <v>176</v>
      </c>
      <c r="P51" s="3" t="s">
        <v>456</v>
      </c>
      <c r="Q51" s="2" t="s">
        <v>150</v>
      </c>
      <c r="R51" s="2" t="s">
        <v>150</v>
      </c>
      <c r="S51" s="2" t="s">
        <v>150</v>
      </c>
      <c r="T51" s="2" t="s">
        <v>150</v>
      </c>
    </row>
    <row r="52" spans="1:21" x14ac:dyDescent="0.2">
      <c r="A52" s="12"/>
      <c r="B52" s="13"/>
      <c r="C52" s="28"/>
      <c r="D52" s="38" t="s">
        <v>250</v>
      </c>
      <c r="E52" s="31" t="s">
        <v>439</v>
      </c>
      <c r="F52" s="31" t="s">
        <v>456</v>
      </c>
      <c r="G52" s="31" t="s">
        <v>456</v>
      </c>
      <c r="H52" s="32" t="s">
        <v>456</v>
      </c>
      <c r="I52" s="32" t="s">
        <v>456</v>
      </c>
      <c r="J52" s="32" t="s">
        <v>456</v>
      </c>
      <c r="K52" s="32" t="s">
        <v>456</v>
      </c>
      <c r="L52" s="32" t="s">
        <v>456</v>
      </c>
      <c r="M52" s="32" t="s">
        <v>456</v>
      </c>
      <c r="N52" s="3" t="s">
        <v>456</v>
      </c>
      <c r="O52" s="3" t="s">
        <v>456</v>
      </c>
      <c r="P52" s="3" t="s">
        <v>456</v>
      </c>
      <c r="Q52" s="2" t="s">
        <v>456</v>
      </c>
      <c r="R52" s="2" t="s">
        <v>456</v>
      </c>
      <c r="S52" s="2" t="s">
        <v>456</v>
      </c>
      <c r="T52" s="2" t="s">
        <v>456</v>
      </c>
    </row>
    <row r="53" spans="1:21" ht="25.5" x14ac:dyDescent="0.2">
      <c r="A53" s="12">
        <v>381</v>
      </c>
      <c r="B53" s="13"/>
      <c r="C53" s="28" t="s">
        <v>556</v>
      </c>
      <c r="D53" s="38" t="s">
        <v>99</v>
      </c>
      <c r="E53" s="31" t="s">
        <v>429</v>
      </c>
      <c r="F53" s="31" t="s">
        <v>456</v>
      </c>
      <c r="G53" s="31" t="s">
        <v>456</v>
      </c>
      <c r="H53" s="32" t="s">
        <v>456</v>
      </c>
      <c r="I53" s="32" t="s">
        <v>456</v>
      </c>
      <c r="J53" s="32" t="s">
        <v>456</v>
      </c>
      <c r="K53" s="32" t="s">
        <v>456</v>
      </c>
      <c r="L53" s="32" t="s">
        <v>456</v>
      </c>
      <c r="M53" s="32" t="s">
        <v>456</v>
      </c>
      <c r="N53" s="3" t="s">
        <v>174</v>
      </c>
      <c r="O53" s="3" t="s">
        <v>174</v>
      </c>
      <c r="P53" s="3" t="s">
        <v>456</v>
      </c>
      <c r="Q53" s="2" t="s">
        <v>150</v>
      </c>
      <c r="R53" s="2" t="s">
        <v>150</v>
      </c>
      <c r="S53" s="2" t="s">
        <v>150</v>
      </c>
      <c r="T53" s="2" t="s">
        <v>150</v>
      </c>
    </row>
    <row r="54" spans="1:21" ht="51" customHeight="1" x14ac:dyDescent="0.2">
      <c r="A54" s="12">
        <v>3454</v>
      </c>
      <c r="B54" s="13"/>
      <c r="C54" s="28" t="s">
        <v>557</v>
      </c>
      <c r="D54" s="38" t="s">
        <v>87</v>
      </c>
      <c r="E54" s="31" t="s">
        <v>430</v>
      </c>
      <c r="F54" s="31" t="s">
        <v>456</v>
      </c>
      <c r="G54" s="31" t="s">
        <v>456</v>
      </c>
      <c r="H54" s="32" t="s">
        <v>456</v>
      </c>
      <c r="I54" s="32" t="s">
        <v>456</v>
      </c>
      <c r="J54" s="32" t="s">
        <v>456</v>
      </c>
      <c r="K54" s="32" t="s">
        <v>456</v>
      </c>
      <c r="L54" s="32" t="s">
        <v>456</v>
      </c>
      <c r="M54" s="32" t="s">
        <v>456</v>
      </c>
      <c r="N54" s="3" t="s">
        <v>175</v>
      </c>
      <c r="O54" s="3" t="s">
        <v>174</v>
      </c>
      <c r="P54" s="3" t="s">
        <v>456</v>
      </c>
      <c r="Q54" s="3" t="s">
        <v>152</v>
      </c>
      <c r="R54" s="2" t="s">
        <v>150</v>
      </c>
      <c r="S54" s="2" t="s">
        <v>150</v>
      </c>
      <c r="T54" s="2" t="s">
        <v>150</v>
      </c>
    </row>
    <row r="55" spans="1:21" ht="38.25" x14ac:dyDescent="0.2">
      <c r="A55" s="12">
        <v>3464</v>
      </c>
      <c r="B55" s="13"/>
      <c r="C55" s="28" t="s">
        <v>558</v>
      </c>
      <c r="D55" s="38" t="s">
        <v>100</v>
      </c>
      <c r="E55" s="31" t="s">
        <v>431</v>
      </c>
      <c r="F55" s="31" t="s">
        <v>456</v>
      </c>
      <c r="G55" s="31" t="s">
        <v>456</v>
      </c>
      <c r="H55" s="32" t="s">
        <v>456</v>
      </c>
      <c r="I55" s="32" t="s">
        <v>456</v>
      </c>
      <c r="J55" s="32" t="s">
        <v>456</v>
      </c>
      <c r="K55" s="32" t="s">
        <v>456</v>
      </c>
      <c r="L55" s="32" t="s">
        <v>456</v>
      </c>
      <c r="M55" s="32" t="s">
        <v>456</v>
      </c>
      <c r="N55" s="3" t="s">
        <v>174</v>
      </c>
      <c r="O55" s="3" t="s">
        <v>173</v>
      </c>
      <c r="P55" s="3" t="s">
        <v>456</v>
      </c>
      <c r="Q55" s="3" t="s">
        <v>150</v>
      </c>
      <c r="R55" s="2" t="s">
        <v>150</v>
      </c>
      <c r="S55" s="2" t="s">
        <v>150</v>
      </c>
      <c r="T55" s="2" t="s">
        <v>150</v>
      </c>
    </row>
    <row r="56" spans="1:21" ht="38.25" x14ac:dyDescent="0.2">
      <c r="A56" s="12">
        <v>3465</v>
      </c>
      <c r="B56" s="13"/>
      <c r="C56" s="28" t="s">
        <v>559</v>
      </c>
      <c r="D56" s="38" t="s">
        <v>101</v>
      </c>
      <c r="E56" s="31" t="s">
        <v>432</v>
      </c>
      <c r="F56" s="31" t="s">
        <v>456</v>
      </c>
      <c r="G56" s="31" t="s">
        <v>456</v>
      </c>
      <c r="H56" s="32" t="s">
        <v>456</v>
      </c>
      <c r="I56" s="32" t="s">
        <v>456</v>
      </c>
      <c r="J56" s="32" t="s">
        <v>456</v>
      </c>
      <c r="K56" s="32" t="s">
        <v>456</v>
      </c>
      <c r="L56" s="32" t="s">
        <v>456</v>
      </c>
      <c r="M56" s="32" t="s">
        <v>456</v>
      </c>
      <c r="N56" s="3" t="s">
        <v>174</v>
      </c>
      <c r="O56" s="3" t="s">
        <v>173</v>
      </c>
      <c r="P56" s="3" t="s">
        <v>456</v>
      </c>
      <c r="Q56" s="3" t="s">
        <v>150</v>
      </c>
      <c r="R56" s="2" t="s">
        <v>150</v>
      </c>
      <c r="S56" s="2" t="s">
        <v>150</v>
      </c>
      <c r="T56" s="2" t="s">
        <v>150</v>
      </c>
    </row>
    <row r="57" spans="1:21" ht="51" x14ac:dyDescent="0.2">
      <c r="A57" s="12" t="s">
        <v>186</v>
      </c>
      <c r="B57" s="13"/>
      <c r="C57" s="28" t="s">
        <v>560</v>
      </c>
      <c r="D57" s="38" t="s">
        <v>187</v>
      </c>
      <c r="E57" s="31" t="s">
        <v>290</v>
      </c>
      <c r="F57" s="31" t="s">
        <v>456</v>
      </c>
      <c r="G57" s="31" t="s">
        <v>456</v>
      </c>
      <c r="H57" s="32" t="s">
        <v>456</v>
      </c>
      <c r="I57" s="32" t="s">
        <v>456</v>
      </c>
      <c r="J57" s="32" t="s">
        <v>456</v>
      </c>
      <c r="K57" s="32" t="s">
        <v>456</v>
      </c>
      <c r="L57" s="32" t="s">
        <v>456</v>
      </c>
      <c r="M57" s="32" t="s">
        <v>456</v>
      </c>
      <c r="N57" s="3" t="s">
        <v>456</v>
      </c>
      <c r="O57" s="3" t="s">
        <v>456</v>
      </c>
      <c r="P57" s="3" t="s">
        <v>456</v>
      </c>
      <c r="Q57" s="2" t="s">
        <v>152</v>
      </c>
      <c r="R57" s="3" t="s">
        <v>153</v>
      </c>
      <c r="S57" s="3" t="s">
        <v>153</v>
      </c>
      <c r="T57" s="3" t="s">
        <v>153</v>
      </c>
    </row>
    <row r="58" spans="1:21" ht="12.75" customHeight="1" x14ac:dyDescent="0.2">
      <c r="A58" s="12">
        <v>949</v>
      </c>
      <c r="B58" s="13"/>
      <c r="C58" s="28" t="s">
        <v>561</v>
      </c>
      <c r="D58" s="38" t="s">
        <v>5</v>
      </c>
      <c r="E58" s="31" t="s">
        <v>292</v>
      </c>
      <c r="F58" s="31" t="s">
        <v>456</v>
      </c>
      <c r="G58" s="31" t="s">
        <v>456</v>
      </c>
      <c r="H58" s="2" t="s">
        <v>456</v>
      </c>
      <c r="I58" s="2" t="s">
        <v>456</v>
      </c>
      <c r="J58" s="2" t="s">
        <v>456</v>
      </c>
      <c r="K58" s="2" t="s">
        <v>456</v>
      </c>
      <c r="L58" s="2" t="s">
        <v>456</v>
      </c>
      <c r="M58" s="32" t="s">
        <v>291</v>
      </c>
      <c r="N58" s="3" t="s">
        <v>177</v>
      </c>
      <c r="O58" s="3" t="s">
        <v>176</v>
      </c>
      <c r="P58" s="3" t="s">
        <v>456</v>
      </c>
      <c r="Q58" s="2" t="s">
        <v>153</v>
      </c>
      <c r="R58" s="2" t="s">
        <v>153</v>
      </c>
      <c r="S58" s="3" t="s">
        <v>152</v>
      </c>
      <c r="T58" s="2" t="s">
        <v>153</v>
      </c>
      <c r="U58" s="14"/>
    </row>
    <row r="59" spans="1:21" ht="12.75" customHeight="1" x14ac:dyDescent="0.2">
      <c r="A59" s="12">
        <v>2722</v>
      </c>
      <c r="B59" s="13"/>
      <c r="C59" s="28" t="s">
        <v>562</v>
      </c>
      <c r="D59" s="38" t="s">
        <v>24</v>
      </c>
      <c r="E59" s="31" t="s">
        <v>293</v>
      </c>
      <c r="F59" s="31" t="s">
        <v>456</v>
      </c>
      <c r="G59" s="31" t="s">
        <v>456</v>
      </c>
      <c r="H59" s="2" t="s">
        <v>456</v>
      </c>
      <c r="I59" s="2" t="s">
        <v>456</v>
      </c>
      <c r="J59" s="2" t="s">
        <v>456</v>
      </c>
      <c r="K59" s="2" t="s">
        <v>456</v>
      </c>
      <c r="L59" s="2" t="s">
        <v>456</v>
      </c>
      <c r="M59" s="32" t="s">
        <v>456</v>
      </c>
      <c r="N59" s="3" t="s">
        <v>175</v>
      </c>
      <c r="O59" s="3" t="s">
        <v>173</v>
      </c>
      <c r="P59" s="3" t="s">
        <v>456</v>
      </c>
      <c r="Q59" s="2" t="s">
        <v>150</v>
      </c>
      <c r="R59" s="3" t="s">
        <v>153</v>
      </c>
      <c r="S59" s="3" t="s">
        <v>153</v>
      </c>
      <c r="T59" s="3" t="s">
        <v>153</v>
      </c>
      <c r="U59" s="14"/>
    </row>
    <row r="60" spans="1:21" ht="63.75" x14ac:dyDescent="0.2">
      <c r="A60" s="12">
        <v>2938</v>
      </c>
      <c r="B60" s="13"/>
      <c r="C60" s="28" t="s">
        <v>563</v>
      </c>
      <c r="D60" s="37" t="s">
        <v>53</v>
      </c>
      <c r="E60" s="30" t="s">
        <v>294</v>
      </c>
      <c r="F60" s="30" t="s">
        <v>456</v>
      </c>
      <c r="G60" s="30" t="s">
        <v>456</v>
      </c>
      <c r="H60" s="32" t="s">
        <v>456</v>
      </c>
      <c r="I60" s="32" t="s">
        <v>456</v>
      </c>
      <c r="J60" s="32" t="s">
        <v>456</v>
      </c>
      <c r="K60" s="32" t="s">
        <v>456</v>
      </c>
      <c r="L60" s="32" t="s">
        <v>456</v>
      </c>
      <c r="M60" s="32" t="s">
        <v>456</v>
      </c>
      <c r="N60" s="3" t="s">
        <v>456</v>
      </c>
      <c r="O60" s="3" t="s">
        <v>456</v>
      </c>
      <c r="P60" s="3" t="s">
        <v>456</v>
      </c>
      <c r="Q60" s="2" t="s">
        <v>152</v>
      </c>
      <c r="R60" s="3" t="s">
        <v>153</v>
      </c>
      <c r="S60" s="3" t="s">
        <v>153</v>
      </c>
      <c r="T60" s="3" t="s">
        <v>153</v>
      </c>
      <c r="U60" s="14"/>
    </row>
    <row r="61" spans="1:21" ht="51" x14ac:dyDescent="0.2">
      <c r="A61" s="12">
        <v>3490</v>
      </c>
      <c r="B61" s="13"/>
      <c r="C61" s="28" t="s">
        <v>564</v>
      </c>
      <c r="D61" s="37" t="s">
        <v>73</v>
      </c>
      <c r="E61" s="30" t="s">
        <v>295</v>
      </c>
      <c r="F61" s="30" t="s">
        <v>456</v>
      </c>
      <c r="G61" s="30" t="s">
        <v>456</v>
      </c>
      <c r="H61" s="32" t="s">
        <v>456</v>
      </c>
      <c r="I61" s="32" t="s">
        <v>456</v>
      </c>
      <c r="J61" s="32" t="s">
        <v>456</v>
      </c>
      <c r="K61" s="32" t="s">
        <v>456</v>
      </c>
      <c r="L61" s="32" t="s">
        <v>456</v>
      </c>
      <c r="M61" s="32" t="s">
        <v>456</v>
      </c>
      <c r="N61" s="3" t="s">
        <v>456</v>
      </c>
      <c r="O61" s="3" t="s">
        <v>456</v>
      </c>
      <c r="P61" s="3" t="s">
        <v>456</v>
      </c>
      <c r="Q61" s="2" t="s">
        <v>152</v>
      </c>
      <c r="R61" s="3" t="s">
        <v>153</v>
      </c>
      <c r="S61" s="3" t="s">
        <v>153</v>
      </c>
      <c r="T61" s="3" t="s">
        <v>153</v>
      </c>
    </row>
    <row r="62" spans="1:21" ht="25.5" x14ac:dyDescent="0.2">
      <c r="A62" s="12">
        <v>3605</v>
      </c>
      <c r="B62" s="13"/>
      <c r="C62" s="28" t="s">
        <v>565</v>
      </c>
      <c r="D62" s="37" t="s">
        <v>81</v>
      </c>
      <c r="E62" s="30" t="s">
        <v>296</v>
      </c>
      <c r="F62" s="30" t="s">
        <v>456</v>
      </c>
      <c r="G62" s="30" t="s">
        <v>456</v>
      </c>
      <c r="H62" s="32" t="s">
        <v>456</v>
      </c>
      <c r="I62" s="32" t="s">
        <v>456</v>
      </c>
      <c r="J62" s="32" t="s">
        <v>456</v>
      </c>
      <c r="K62" s="32" t="s">
        <v>456</v>
      </c>
      <c r="L62" s="32" t="s">
        <v>456</v>
      </c>
      <c r="M62" s="32" t="s">
        <v>456</v>
      </c>
      <c r="N62" s="3" t="s">
        <v>456</v>
      </c>
      <c r="O62" s="3" t="s">
        <v>456</v>
      </c>
      <c r="P62" s="3" t="s">
        <v>456</v>
      </c>
      <c r="Q62" s="2" t="s">
        <v>150</v>
      </c>
      <c r="R62" s="3" t="s">
        <v>153</v>
      </c>
      <c r="S62" s="3" t="s">
        <v>153</v>
      </c>
      <c r="T62" s="3" t="s">
        <v>153</v>
      </c>
    </row>
    <row r="63" spans="1:21" ht="25.5" x14ac:dyDescent="0.2">
      <c r="A63" s="12">
        <v>4026</v>
      </c>
      <c r="B63" s="13"/>
      <c r="C63" s="28" t="s">
        <v>566</v>
      </c>
      <c r="D63" s="37" t="s">
        <v>83</v>
      </c>
      <c r="E63" s="30" t="s">
        <v>297</v>
      </c>
      <c r="F63" s="30" t="s">
        <v>456</v>
      </c>
      <c r="G63" s="30" t="s">
        <v>456</v>
      </c>
      <c r="H63" s="32" t="s">
        <v>456</v>
      </c>
      <c r="I63" s="32" t="s">
        <v>456</v>
      </c>
      <c r="J63" s="32" t="s">
        <v>456</v>
      </c>
      <c r="K63" s="32" t="s">
        <v>456</v>
      </c>
      <c r="L63" s="32" t="s">
        <v>456</v>
      </c>
      <c r="M63" s="32" t="s">
        <v>456</v>
      </c>
      <c r="N63" s="3" t="s">
        <v>456</v>
      </c>
      <c r="O63" s="3" t="s">
        <v>456</v>
      </c>
      <c r="P63" s="3" t="s">
        <v>456</v>
      </c>
      <c r="Q63" s="2" t="s">
        <v>152</v>
      </c>
      <c r="R63" s="3" t="s">
        <v>153</v>
      </c>
      <c r="S63" s="3" t="s">
        <v>153</v>
      </c>
      <c r="T63" s="3" t="s">
        <v>153</v>
      </c>
    </row>
    <row r="64" spans="1:21" ht="38.25" x14ac:dyDescent="0.2">
      <c r="A64" s="12" t="s">
        <v>188</v>
      </c>
      <c r="B64" s="13"/>
      <c r="C64" s="28" t="s">
        <v>567</v>
      </c>
      <c r="D64" s="37" t="s">
        <v>189</v>
      </c>
      <c r="E64" s="30" t="s">
        <v>298</v>
      </c>
      <c r="F64" s="30" t="s">
        <v>456</v>
      </c>
      <c r="G64" s="30" t="s">
        <v>456</v>
      </c>
      <c r="H64" s="32" t="s">
        <v>456</v>
      </c>
      <c r="I64" s="32" t="s">
        <v>456</v>
      </c>
      <c r="J64" s="32" t="s">
        <v>456</v>
      </c>
      <c r="K64" s="32" t="s">
        <v>456</v>
      </c>
      <c r="L64" s="32" t="s">
        <v>456</v>
      </c>
      <c r="M64" s="32" t="s">
        <v>456</v>
      </c>
      <c r="N64" s="3" t="s">
        <v>456</v>
      </c>
      <c r="O64" s="3" t="s">
        <v>456</v>
      </c>
      <c r="P64" s="3" t="s">
        <v>456</v>
      </c>
      <c r="Q64" s="3" t="s">
        <v>152</v>
      </c>
      <c r="R64" s="3" t="s">
        <v>153</v>
      </c>
      <c r="S64" s="3" t="s">
        <v>153</v>
      </c>
      <c r="T64" s="3" t="s">
        <v>153</v>
      </c>
    </row>
    <row r="65" spans="1:21" ht="25.5" x14ac:dyDescent="0.2">
      <c r="A65" s="12">
        <v>947</v>
      </c>
      <c r="B65" s="13"/>
      <c r="C65" s="28" t="s">
        <v>568</v>
      </c>
      <c r="D65" s="38" t="s">
        <v>22</v>
      </c>
      <c r="E65" s="31" t="s">
        <v>314</v>
      </c>
      <c r="F65" s="31" t="s">
        <v>456</v>
      </c>
      <c r="G65" s="31" t="s">
        <v>456</v>
      </c>
      <c r="H65" s="32" t="s">
        <v>456</v>
      </c>
      <c r="I65" s="32" t="s">
        <v>456</v>
      </c>
      <c r="J65" s="32" t="s">
        <v>456</v>
      </c>
      <c r="K65" s="32" t="s">
        <v>456</v>
      </c>
      <c r="L65" s="32" t="s">
        <v>456</v>
      </c>
      <c r="M65" s="32" t="s">
        <v>456</v>
      </c>
      <c r="N65" s="3" t="s">
        <v>456</v>
      </c>
      <c r="O65" s="3" t="s">
        <v>456</v>
      </c>
      <c r="P65" s="3" t="s">
        <v>456</v>
      </c>
      <c r="Q65" s="2" t="s">
        <v>152</v>
      </c>
      <c r="R65" s="3" t="s">
        <v>153</v>
      </c>
      <c r="S65" s="3" t="s">
        <v>153</v>
      </c>
      <c r="T65" s="3" t="s">
        <v>153</v>
      </c>
      <c r="U65" s="14"/>
    </row>
    <row r="66" spans="1:21" ht="51" x14ac:dyDescent="0.2">
      <c r="A66" s="12">
        <v>3994</v>
      </c>
      <c r="B66" s="13"/>
      <c r="C66" s="28" t="s">
        <v>569</v>
      </c>
      <c r="D66" s="38" t="s">
        <v>86</v>
      </c>
      <c r="E66" s="31" t="s">
        <v>315</v>
      </c>
      <c r="F66" s="31" t="s">
        <v>456</v>
      </c>
      <c r="G66" s="31" t="s">
        <v>456</v>
      </c>
      <c r="H66" s="32" t="s">
        <v>456</v>
      </c>
      <c r="I66" s="32" t="s">
        <v>456</v>
      </c>
      <c r="J66" s="32" t="s">
        <v>456</v>
      </c>
      <c r="K66" s="32" t="s">
        <v>456</v>
      </c>
      <c r="L66" s="32" t="s">
        <v>456</v>
      </c>
      <c r="M66" s="32" t="s">
        <v>456</v>
      </c>
      <c r="N66" s="3" t="s">
        <v>456</v>
      </c>
      <c r="O66" s="3" t="s">
        <v>456</v>
      </c>
      <c r="P66" s="3" t="s">
        <v>456</v>
      </c>
      <c r="Q66" s="2" t="s">
        <v>152</v>
      </c>
      <c r="R66" s="3" t="s">
        <v>153</v>
      </c>
      <c r="S66" s="3" t="s">
        <v>153</v>
      </c>
      <c r="T66" s="3" t="s">
        <v>153</v>
      </c>
      <c r="U66" s="14"/>
    </row>
    <row r="67" spans="1:21" ht="38.25" x14ac:dyDescent="0.2">
      <c r="A67" s="12">
        <v>2790</v>
      </c>
      <c r="B67" s="13"/>
      <c r="C67" s="28" t="s">
        <v>570</v>
      </c>
      <c r="D67" s="38" t="s">
        <v>34</v>
      </c>
      <c r="E67" s="31" t="s">
        <v>316</v>
      </c>
      <c r="F67" s="31" t="s">
        <v>456</v>
      </c>
      <c r="G67" s="31" t="s">
        <v>456</v>
      </c>
      <c r="H67" s="32" t="s">
        <v>456</v>
      </c>
      <c r="I67" s="32" t="s">
        <v>456</v>
      </c>
      <c r="J67" s="32" t="s">
        <v>456</v>
      </c>
      <c r="K67" s="32" t="s">
        <v>456</v>
      </c>
      <c r="L67" s="32" t="s">
        <v>456</v>
      </c>
      <c r="M67" s="32" t="s">
        <v>456</v>
      </c>
      <c r="N67" s="3" t="s">
        <v>456</v>
      </c>
      <c r="O67" s="3" t="s">
        <v>456</v>
      </c>
      <c r="P67" s="3" t="s">
        <v>456</v>
      </c>
      <c r="Q67" s="2" t="s">
        <v>152</v>
      </c>
      <c r="R67" s="3" t="s">
        <v>153</v>
      </c>
      <c r="S67" s="3" t="s">
        <v>153</v>
      </c>
      <c r="T67" s="3" t="s">
        <v>153</v>
      </c>
      <c r="U67" s="14"/>
    </row>
    <row r="68" spans="1:21" ht="25.5" x14ac:dyDescent="0.2">
      <c r="A68" s="12">
        <v>3111</v>
      </c>
      <c r="B68" s="13"/>
      <c r="C68" s="28" t="s">
        <v>571</v>
      </c>
      <c r="D68" s="38" t="s">
        <v>62</v>
      </c>
      <c r="E68" s="31" t="s">
        <v>317</v>
      </c>
      <c r="F68" s="31" t="s">
        <v>456</v>
      </c>
      <c r="G68" s="31" t="s">
        <v>456</v>
      </c>
      <c r="H68" s="32" t="s">
        <v>456</v>
      </c>
      <c r="I68" s="32" t="s">
        <v>456</v>
      </c>
      <c r="J68" s="32" t="s">
        <v>456</v>
      </c>
      <c r="K68" s="32" t="s">
        <v>456</v>
      </c>
      <c r="L68" s="32" t="s">
        <v>456</v>
      </c>
      <c r="M68" s="32" t="s">
        <v>456</v>
      </c>
      <c r="N68" s="3" t="s">
        <v>456</v>
      </c>
      <c r="O68" s="3" t="s">
        <v>456</v>
      </c>
      <c r="P68" s="3" t="s">
        <v>456</v>
      </c>
      <c r="Q68" s="2" t="s">
        <v>152</v>
      </c>
      <c r="R68" s="3" t="s">
        <v>153</v>
      </c>
      <c r="S68" s="3" t="s">
        <v>153</v>
      </c>
      <c r="T68" s="3" t="s">
        <v>153</v>
      </c>
      <c r="U68" s="14"/>
    </row>
    <row r="69" spans="1:21" s="9" customFormat="1" ht="25.5" x14ac:dyDescent="0.2">
      <c r="A69" s="12" t="s">
        <v>44</v>
      </c>
      <c r="B69" s="13"/>
      <c r="C69" s="28" t="s">
        <v>572</v>
      </c>
      <c r="D69" s="38" t="s">
        <v>437</v>
      </c>
      <c r="E69" s="31" t="s">
        <v>441</v>
      </c>
      <c r="F69" s="31" t="s">
        <v>456</v>
      </c>
      <c r="G69" s="31" t="s">
        <v>456</v>
      </c>
      <c r="H69" s="35" t="s">
        <v>456</v>
      </c>
      <c r="I69" s="35" t="s">
        <v>456</v>
      </c>
      <c r="J69" s="35" t="s">
        <v>456</v>
      </c>
      <c r="K69" s="35" t="s">
        <v>456</v>
      </c>
      <c r="L69" s="35" t="s">
        <v>456</v>
      </c>
      <c r="M69" s="35" t="s">
        <v>456</v>
      </c>
      <c r="N69" s="35" t="s">
        <v>456</v>
      </c>
      <c r="O69" s="35" t="s">
        <v>456</v>
      </c>
      <c r="P69" s="35" t="s">
        <v>456</v>
      </c>
      <c r="Q69" s="35" t="s">
        <v>456</v>
      </c>
      <c r="R69" s="35" t="s">
        <v>456</v>
      </c>
      <c r="S69" s="35" t="s">
        <v>456</v>
      </c>
      <c r="T69" s="35" t="s">
        <v>456</v>
      </c>
    </row>
    <row r="70" spans="1:21" s="9" customFormat="1" ht="25.5" x14ac:dyDescent="0.2">
      <c r="A70" s="12" t="s">
        <v>46</v>
      </c>
      <c r="B70" s="13"/>
      <c r="C70" s="28" t="s">
        <v>573</v>
      </c>
      <c r="D70" s="38" t="s">
        <v>438</v>
      </c>
      <c r="E70" s="31" t="s">
        <v>442</v>
      </c>
      <c r="F70" s="31" t="s">
        <v>456</v>
      </c>
      <c r="G70" s="31" t="s">
        <v>456</v>
      </c>
      <c r="H70" s="35" t="s">
        <v>456</v>
      </c>
      <c r="I70" s="35" t="s">
        <v>456</v>
      </c>
      <c r="J70" s="35" t="s">
        <v>456</v>
      </c>
      <c r="K70" s="35" t="s">
        <v>456</v>
      </c>
      <c r="L70" s="35" t="s">
        <v>456</v>
      </c>
      <c r="M70" s="35" t="s">
        <v>456</v>
      </c>
      <c r="N70" s="35" t="s">
        <v>456</v>
      </c>
      <c r="O70" s="35" t="s">
        <v>456</v>
      </c>
      <c r="P70" s="35" t="s">
        <v>456</v>
      </c>
      <c r="Q70" s="35" t="s">
        <v>456</v>
      </c>
      <c r="R70" s="35" t="s">
        <v>456</v>
      </c>
      <c r="S70" s="35" t="s">
        <v>456</v>
      </c>
      <c r="T70" s="35" t="s">
        <v>456</v>
      </c>
    </row>
    <row r="71" spans="1:21" ht="25.5" x14ac:dyDescent="0.2">
      <c r="A71" s="12">
        <v>59</v>
      </c>
      <c r="B71" s="13"/>
      <c r="C71" s="28" t="s">
        <v>574</v>
      </c>
      <c r="D71" s="38" t="s">
        <v>8</v>
      </c>
      <c r="E71" s="31" t="s">
        <v>443</v>
      </c>
      <c r="F71" s="31" t="s">
        <v>456</v>
      </c>
      <c r="G71" s="31" t="s">
        <v>456</v>
      </c>
      <c r="H71" s="32" t="s">
        <v>456</v>
      </c>
      <c r="I71" s="32" t="s">
        <v>456</v>
      </c>
      <c r="J71" s="32" t="s">
        <v>456</v>
      </c>
      <c r="K71" s="32" t="s">
        <v>456</v>
      </c>
      <c r="L71" s="32" t="s">
        <v>456</v>
      </c>
      <c r="M71" s="32" t="s">
        <v>456</v>
      </c>
      <c r="N71" s="3" t="s">
        <v>456</v>
      </c>
      <c r="O71" s="3" t="s">
        <v>456</v>
      </c>
      <c r="P71" s="3" t="s">
        <v>456</v>
      </c>
      <c r="Q71" s="2" t="s">
        <v>152</v>
      </c>
      <c r="R71" s="3" t="s">
        <v>153</v>
      </c>
      <c r="S71" s="3" t="s">
        <v>153</v>
      </c>
      <c r="T71" s="3" t="s">
        <v>153</v>
      </c>
      <c r="U71" s="14"/>
    </row>
    <row r="72" spans="1:21" ht="25.5" x14ac:dyDescent="0.2">
      <c r="A72" s="12">
        <v>4552</v>
      </c>
      <c r="B72" s="13"/>
      <c r="C72" s="28" t="s">
        <v>575</v>
      </c>
      <c r="D72" s="38" t="s">
        <v>242</v>
      </c>
      <c r="E72" s="31" t="s">
        <v>369</v>
      </c>
      <c r="F72" s="31" t="s">
        <v>456</v>
      </c>
      <c r="G72" s="31" t="s">
        <v>456</v>
      </c>
      <c r="H72" s="32" t="s">
        <v>456</v>
      </c>
      <c r="I72" s="32" t="s">
        <v>456</v>
      </c>
      <c r="J72" s="32" t="s">
        <v>456</v>
      </c>
      <c r="K72" s="32" t="s">
        <v>456</v>
      </c>
      <c r="L72" s="32" t="s">
        <v>456</v>
      </c>
      <c r="M72" s="32" t="s">
        <v>456</v>
      </c>
      <c r="N72" s="3" t="s">
        <v>456</v>
      </c>
      <c r="O72" s="3" t="s">
        <v>456</v>
      </c>
      <c r="P72" s="3" t="s">
        <v>456</v>
      </c>
      <c r="Q72" s="2" t="s">
        <v>152</v>
      </c>
      <c r="R72" s="3" t="s">
        <v>153</v>
      </c>
      <c r="S72" s="3" t="s">
        <v>153</v>
      </c>
      <c r="T72" s="3" t="s">
        <v>153</v>
      </c>
      <c r="U72" s="14"/>
    </row>
    <row r="73" spans="1:21" ht="25.5" x14ac:dyDescent="0.2">
      <c r="A73" s="12" t="s">
        <v>220</v>
      </c>
      <c r="B73" s="13"/>
      <c r="C73" s="28" t="s">
        <v>576</v>
      </c>
      <c r="D73" s="38" t="s">
        <v>243</v>
      </c>
      <c r="E73" s="31" t="s">
        <v>370</v>
      </c>
      <c r="F73" s="31" t="s">
        <v>456</v>
      </c>
      <c r="G73" s="31" t="s">
        <v>456</v>
      </c>
      <c r="H73" s="32" t="s">
        <v>456</v>
      </c>
      <c r="I73" s="32" t="s">
        <v>456</v>
      </c>
      <c r="J73" s="32" t="s">
        <v>456</v>
      </c>
      <c r="K73" s="32" t="s">
        <v>456</v>
      </c>
      <c r="L73" s="32" t="s">
        <v>456</v>
      </c>
      <c r="M73" s="32" t="s">
        <v>456</v>
      </c>
      <c r="N73" s="3" t="s">
        <v>456</v>
      </c>
      <c r="O73" s="3" t="s">
        <v>456</v>
      </c>
      <c r="P73" s="3" t="s">
        <v>456</v>
      </c>
      <c r="Q73" s="2" t="s">
        <v>150</v>
      </c>
      <c r="R73" s="3" t="s">
        <v>153</v>
      </c>
      <c r="S73" s="3" t="s">
        <v>153</v>
      </c>
      <c r="T73" s="3" t="s">
        <v>153</v>
      </c>
      <c r="U73" s="14"/>
    </row>
    <row r="74" spans="1:21" ht="25.5" x14ac:dyDescent="0.2">
      <c r="A74" s="12" t="s">
        <v>221</v>
      </c>
      <c r="B74" s="13"/>
      <c r="C74" s="28" t="s">
        <v>577</v>
      </c>
      <c r="D74" s="38" t="s">
        <v>244</v>
      </c>
      <c r="E74" s="31" t="s">
        <v>444</v>
      </c>
      <c r="F74" s="31" t="s">
        <v>456</v>
      </c>
      <c r="G74" s="31" t="s">
        <v>456</v>
      </c>
      <c r="H74" s="32" t="s">
        <v>456</v>
      </c>
      <c r="I74" s="32" t="s">
        <v>456</v>
      </c>
      <c r="J74" s="32" t="s">
        <v>456</v>
      </c>
      <c r="K74" s="32" t="s">
        <v>456</v>
      </c>
      <c r="L74" s="32" t="s">
        <v>456</v>
      </c>
      <c r="M74" s="32" t="s">
        <v>456</v>
      </c>
      <c r="N74" s="3" t="s">
        <v>456</v>
      </c>
      <c r="O74" s="3" t="s">
        <v>456</v>
      </c>
      <c r="P74" s="3" t="s">
        <v>456</v>
      </c>
      <c r="Q74" s="2" t="s">
        <v>150</v>
      </c>
      <c r="R74" s="3" t="s">
        <v>153</v>
      </c>
      <c r="S74" s="3" t="s">
        <v>153</v>
      </c>
      <c r="T74" s="3" t="s">
        <v>153</v>
      </c>
      <c r="U74" s="14"/>
    </row>
    <row r="75" spans="1:21" ht="25.5" x14ac:dyDescent="0.2">
      <c r="A75" s="12" t="s">
        <v>222</v>
      </c>
      <c r="B75" s="13"/>
      <c r="C75" s="28" t="s">
        <v>578</v>
      </c>
      <c r="D75" s="38" t="s">
        <v>245</v>
      </c>
      <c r="E75" s="31" t="s">
        <v>445</v>
      </c>
      <c r="F75" s="31" t="s">
        <v>456</v>
      </c>
      <c r="G75" s="31" t="s">
        <v>456</v>
      </c>
      <c r="H75" s="32" t="s">
        <v>456</v>
      </c>
      <c r="I75" s="32" t="s">
        <v>456</v>
      </c>
      <c r="J75" s="32" t="s">
        <v>456</v>
      </c>
      <c r="K75" s="32" t="s">
        <v>456</v>
      </c>
      <c r="L75" s="32" t="s">
        <v>456</v>
      </c>
      <c r="M75" s="32" t="s">
        <v>456</v>
      </c>
      <c r="N75" s="3" t="s">
        <v>456</v>
      </c>
      <c r="O75" s="3" t="s">
        <v>456</v>
      </c>
      <c r="P75" s="3" t="s">
        <v>456</v>
      </c>
      <c r="Q75" s="2" t="s">
        <v>150</v>
      </c>
      <c r="R75" s="3" t="s">
        <v>153</v>
      </c>
      <c r="S75" s="3" t="s">
        <v>153</v>
      </c>
      <c r="T75" s="3" t="s">
        <v>153</v>
      </c>
      <c r="U75" s="14"/>
    </row>
    <row r="76" spans="1:21" ht="25.5" x14ac:dyDescent="0.2">
      <c r="A76" s="12" t="s">
        <v>223</v>
      </c>
      <c r="B76" s="13"/>
      <c r="C76" s="28" t="s">
        <v>579</v>
      </c>
      <c r="D76" s="38" t="s">
        <v>246</v>
      </c>
      <c r="E76" s="31" t="s">
        <v>446</v>
      </c>
      <c r="F76" s="31" t="s">
        <v>456</v>
      </c>
      <c r="G76" s="31" t="s">
        <v>456</v>
      </c>
      <c r="H76" s="32" t="s">
        <v>456</v>
      </c>
      <c r="I76" s="32" t="s">
        <v>456</v>
      </c>
      <c r="J76" s="32" t="s">
        <v>456</v>
      </c>
      <c r="K76" s="32" t="s">
        <v>456</v>
      </c>
      <c r="L76" s="32" t="s">
        <v>456</v>
      </c>
      <c r="M76" s="32" t="s">
        <v>456</v>
      </c>
      <c r="N76" s="3" t="s">
        <v>456</v>
      </c>
      <c r="O76" s="3" t="s">
        <v>456</v>
      </c>
      <c r="P76" s="3" t="s">
        <v>456</v>
      </c>
      <c r="Q76" s="2" t="s">
        <v>150</v>
      </c>
      <c r="R76" s="3" t="s">
        <v>153</v>
      </c>
      <c r="S76" s="3" t="s">
        <v>153</v>
      </c>
      <c r="T76" s="3" t="s">
        <v>153</v>
      </c>
      <c r="U76" s="14"/>
    </row>
    <row r="77" spans="1:21" ht="38.25" x14ac:dyDescent="0.2">
      <c r="A77" s="12" t="s">
        <v>224</v>
      </c>
      <c r="B77" s="13"/>
      <c r="C77" s="28" t="s">
        <v>580</v>
      </c>
      <c r="D77" s="38" t="s">
        <v>247</v>
      </c>
      <c r="E77" s="31" t="s">
        <v>447</v>
      </c>
      <c r="F77" s="31" t="s">
        <v>456</v>
      </c>
      <c r="G77" s="31" t="s">
        <v>456</v>
      </c>
      <c r="H77" s="32" t="s">
        <v>456</v>
      </c>
      <c r="I77" s="32" t="s">
        <v>456</v>
      </c>
      <c r="J77" s="32" t="s">
        <v>456</v>
      </c>
      <c r="K77" s="32" t="s">
        <v>456</v>
      </c>
      <c r="L77" s="32" t="s">
        <v>456</v>
      </c>
      <c r="M77" s="32" t="s">
        <v>456</v>
      </c>
      <c r="N77" s="3" t="s">
        <v>456</v>
      </c>
      <c r="O77" s="3" t="s">
        <v>456</v>
      </c>
      <c r="P77" s="3" t="s">
        <v>456</v>
      </c>
      <c r="Q77" s="2" t="s">
        <v>150</v>
      </c>
      <c r="R77" s="3" t="s">
        <v>153</v>
      </c>
      <c r="S77" s="3" t="s">
        <v>153</v>
      </c>
      <c r="T77" s="3" t="s">
        <v>153</v>
      </c>
      <c r="U77" s="14"/>
    </row>
    <row r="78" spans="1:21" ht="38.25" x14ac:dyDescent="0.2">
      <c r="A78" s="12" t="s">
        <v>225</v>
      </c>
      <c r="B78" s="13"/>
      <c r="C78" s="28" t="s">
        <v>581</v>
      </c>
      <c r="D78" s="38" t="s">
        <v>248</v>
      </c>
      <c r="E78" s="31" t="s">
        <v>448</v>
      </c>
      <c r="F78" s="31" t="s">
        <v>456</v>
      </c>
      <c r="G78" s="31" t="s">
        <v>456</v>
      </c>
      <c r="H78" s="32" t="s">
        <v>456</v>
      </c>
      <c r="I78" s="32" t="s">
        <v>456</v>
      </c>
      <c r="J78" s="32" t="s">
        <v>456</v>
      </c>
      <c r="K78" s="32" t="s">
        <v>456</v>
      </c>
      <c r="L78" s="32" t="s">
        <v>456</v>
      </c>
      <c r="M78" s="32" t="s">
        <v>456</v>
      </c>
      <c r="N78" s="3" t="s">
        <v>456</v>
      </c>
      <c r="O78" s="3" t="s">
        <v>456</v>
      </c>
      <c r="P78" s="3" t="s">
        <v>456</v>
      </c>
      <c r="Q78" s="2" t="s">
        <v>153</v>
      </c>
      <c r="R78" s="3" t="s">
        <v>153</v>
      </c>
      <c r="S78" s="3" t="s">
        <v>153</v>
      </c>
      <c r="T78" s="3" t="s">
        <v>153</v>
      </c>
      <c r="U78" s="14"/>
    </row>
    <row r="79" spans="1:21" ht="25.5" x14ac:dyDescent="0.2">
      <c r="A79" s="12" t="s">
        <v>226</v>
      </c>
      <c r="B79" s="13"/>
      <c r="C79" s="28" t="s">
        <v>582</v>
      </c>
      <c r="D79" s="38" t="s">
        <v>237</v>
      </c>
      <c r="E79" s="31" t="s">
        <v>449</v>
      </c>
      <c r="F79" s="31" t="s">
        <v>456</v>
      </c>
      <c r="G79" s="31" t="s">
        <v>456</v>
      </c>
      <c r="H79" s="32" t="s">
        <v>456</v>
      </c>
      <c r="I79" s="32" t="s">
        <v>456</v>
      </c>
      <c r="J79" s="32" t="s">
        <v>456</v>
      </c>
      <c r="K79" s="32" t="s">
        <v>456</v>
      </c>
      <c r="L79" s="32" t="s">
        <v>456</v>
      </c>
      <c r="M79" s="32" t="s">
        <v>456</v>
      </c>
      <c r="N79" s="3" t="s">
        <v>456</v>
      </c>
      <c r="O79" s="3" t="s">
        <v>456</v>
      </c>
      <c r="P79" s="3" t="s">
        <v>456</v>
      </c>
      <c r="Q79" s="2" t="s">
        <v>153</v>
      </c>
      <c r="R79" s="2" t="s">
        <v>153</v>
      </c>
      <c r="S79" s="2" t="s">
        <v>153</v>
      </c>
      <c r="T79" s="2" t="s">
        <v>153</v>
      </c>
      <c r="U79" s="14"/>
    </row>
    <row r="80" spans="1:21" ht="25.5" x14ac:dyDescent="0.2">
      <c r="A80" s="12">
        <v>596</v>
      </c>
      <c r="B80" s="13"/>
      <c r="C80" s="28" t="s">
        <v>583</v>
      </c>
      <c r="D80" s="38" t="s">
        <v>7</v>
      </c>
      <c r="E80" s="31" t="s">
        <v>439</v>
      </c>
      <c r="F80" s="31" t="s">
        <v>456</v>
      </c>
      <c r="G80" s="31" t="s">
        <v>456</v>
      </c>
      <c r="H80" s="32" t="s">
        <v>456</v>
      </c>
      <c r="I80" s="32" t="s">
        <v>456</v>
      </c>
      <c r="J80" s="32" t="s">
        <v>456</v>
      </c>
      <c r="K80" s="32" t="s">
        <v>456</v>
      </c>
      <c r="L80" s="32" t="s">
        <v>456</v>
      </c>
      <c r="M80" s="32" t="s">
        <v>456</v>
      </c>
      <c r="N80" s="3">
        <v>2011</v>
      </c>
      <c r="O80" s="3" t="s">
        <v>179</v>
      </c>
      <c r="P80" s="3" t="s">
        <v>456</v>
      </c>
      <c r="Q80" s="2" t="s">
        <v>152</v>
      </c>
      <c r="R80" s="3" t="s">
        <v>153</v>
      </c>
      <c r="S80" s="3" t="s">
        <v>153</v>
      </c>
      <c r="T80" s="3" t="s">
        <v>153</v>
      </c>
      <c r="U80" s="14"/>
    </row>
    <row r="81" spans="1:21" x14ac:dyDescent="0.2">
      <c r="A81" s="12"/>
      <c r="B81" s="13"/>
      <c r="C81" s="28"/>
      <c r="D81" s="38" t="s">
        <v>250</v>
      </c>
      <c r="E81" s="31" t="s">
        <v>439</v>
      </c>
      <c r="F81" s="31" t="s">
        <v>456</v>
      </c>
      <c r="G81" s="31" t="s">
        <v>456</v>
      </c>
      <c r="H81" s="32" t="s">
        <v>456</v>
      </c>
      <c r="I81" s="32" t="s">
        <v>456</v>
      </c>
      <c r="J81" s="32" t="s">
        <v>456</v>
      </c>
      <c r="K81" s="32" t="s">
        <v>456</v>
      </c>
      <c r="L81" s="32" t="s">
        <v>456</v>
      </c>
      <c r="M81" s="32" t="s">
        <v>456</v>
      </c>
      <c r="N81" s="3" t="s">
        <v>456</v>
      </c>
      <c r="O81" s="3" t="s">
        <v>456</v>
      </c>
      <c r="P81" s="3" t="s">
        <v>456</v>
      </c>
      <c r="Q81" s="2" t="s">
        <v>456</v>
      </c>
      <c r="R81" s="2" t="s">
        <v>456</v>
      </c>
      <c r="S81" s="2" t="s">
        <v>456</v>
      </c>
      <c r="T81" s="2" t="s">
        <v>456</v>
      </c>
    </row>
    <row r="82" spans="1:21" x14ac:dyDescent="0.2">
      <c r="A82" s="12" t="s">
        <v>129</v>
      </c>
      <c r="B82" s="13"/>
      <c r="C82" s="28" t="s">
        <v>584</v>
      </c>
      <c r="D82" s="38" t="s">
        <v>120</v>
      </c>
      <c r="E82" s="31" t="s">
        <v>388</v>
      </c>
      <c r="F82" s="31" t="s">
        <v>456</v>
      </c>
      <c r="G82" s="31" t="s">
        <v>456</v>
      </c>
      <c r="H82" s="32" t="s">
        <v>456</v>
      </c>
      <c r="I82" s="32" t="s">
        <v>456</v>
      </c>
      <c r="J82" s="32" t="s">
        <v>456</v>
      </c>
      <c r="K82" s="32" t="s">
        <v>456</v>
      </c>
      <c r="L82" s="32" t="s">
        <v>456</v>
      </c>
      <c r="M82" s="32" t="s">
        <v>456</v>
      </c>
      <c r="N82" s="3" t="s">
        <v>180</v>
      </c>
      <c r="O82" s="3" t="s">
        <v>173</v>
      </c>
      <c r="P82" s="3" t="s">
        <v>456</v>
      </c>
      <c r="Q82" s="2" t="s">
        <v>152</v>
      </c>
      <c r="R82" s="3" t="s">
        <v>153</v>
      </c>
      <c r="S82" s="3" t="s">
        <v>153</v>
      </c>
      <c r="T82" s="3" t="s">
        <v>153</v>
      </c>
      <c r="U82" s="14"/>
    </row>
    <row r="83" spans="1:21" x14ac:dyDescent="0.2">
      <c r="A83" s="12" t="s">
        <v>130</v>
      </c>
      <c r="B83" s="13"/>
      <c r="C83" s="28" t="s">
        <v>585</v>
      </c>
      <c r="D83" s="38" t="s">
        <v>121</v>
      </c>
      <c r="E83" s="31" t="s">
        <v>389</v>
      </c>
      <c r="F83" s="31" t="s">
        <v>456</v>
      </c>
      <c r="G83" s="31" t="s">
        <v>456</v>
      </c>
      <c r="H83" s="32" t="s">
        <v>456</v>
      </c>
      <c r="I83" s="32" t="s">
        <v>456</v>
      </c>
      <c r="J83" s="32" t="s">
        <v>456</v>
      </c>
      <c r="K83" s="32" t="s">
        <v>456</v>
      </c>
      <c r="L83" s="32" t="s">
        <v>456</v>
      </c>
      <c r="M83" s="32" t="s">
        <v>456</v>
      </c>
      <c r="N83" s="3" t="s">
        <v>180</v>
      </c>
      <c r="O83" s="3" t="s">
        <v>174</v>
      </c>
      <c r="P83" s="3" t="s">
        <v>456</v>
      </c>
      <c r="Q83" s="2" t="s">
        <v>152</v>
      </c>
      <c r="R83" s="3" t="s">
        <v>153</v>
      </c>
      <c r="S83" s="3" t="s">
        <v>153</v>
      </c>
      <c r="T83" s="3" t="s">
        <v>153</v>
      </c>
      <c r="U83" s="14"/>
    </row>
    <row r="84" spans="1:21" x14ac:dyDescent="0.2">
      <c r="A84" s="12" t="s">
        <v>131</v>
      </c>
      <c r="B84" s="13"/>
      <c r="C84" s="28" t="s">
        <v>586</v>
      </c>
      <c r="D84" s="38" t="s">
        <v>122</v>
      </c>
      <c r="E84" s="31" t="s">
        <v>390</v>
      </c>
      <c r="F84" s="31" t="s">
        <v>456</v>
      </c>
      <c r="G84" s="31" t="s">
        <v>456</v>
      </c>
      <c r="H84" s="32" t="s">
        <v>456</v>
      </c>
      <c r="I84" s="32" t="s">
        <v>456</v>
      </c>
      <c r="J84" s="32" t="s">
        <v>456</v>
      </c>
      <c r="K84" s="32" t="s">
        <v>456</v>
      </c>
      <c r="L84" s="32" t="s">
        <v>456</v>
      </c>
      <c r="M84" s="32" t="s">
        <v>456</v>
      </c>
      <c r="N84" s="3" t="s">
        <v>180</v>
      </c>
      <c r="O84" s="3" t="s">
        <v>179</v>
      </c>
      <c r="P84" s="3" t="s">
        <v>456</v>
      </c>
      <c r="Q84" s="2" t="s">
        <v>152</v>
      </c>
      <c r="R84" s="3" t="s">
        <v>153</v>
      </c>
      <c r="S84" s="3" t="s">
        <v>153</v>
      </c>
      <c r="T84" s="3" t="s">
        <v>153</v>
      </c>
      <c r="U84" s="14"/>
    </row>
    <row r="85" spans="1:21" x14ac:dyDescent="0.2">
      <c r="A85" s="12" t="s">
        <v>132</v>
      </c>
      <c r="B85" s="13"/>
      <c r="C85" s="28" t="s">
        <v>587</v>
      </c>
      <c r="D85" s="38" t="s">
        <v>123</v>
      </c>
      <c r="E85" s="31" t="s">
        <v>391</v>
      </c>
      <c r="F85" s="31" t="s">
        <v>456</v>
      </c>
      <c r="G85" s="31" t="s">
        <v>456</v>
      </c>
      <c r="H85" s="32" t="s">
        <v>456</v>
      </c>
      <c r="I85" s="32" t="s">
        <v>456</v>
      </c>
      <c r="J85" s="32" t="s">
        <v>456</v>
      </c>
      <c r="K85" s="32" t="s">
        <v>456</v>
      </c>
      <c r="L85" s="32" t="s">
        <v>456</v>
      </c>
      <c r="M85" s="32" t="s">
        <v>456</v>
      </c>
      <c r="N85" s="3" t="s">
        <v>180</v>
      </c>
      <c r="O85" s="3" t="s">
        <v>173</v>
      </c>
      <c r="P85" s="3" t="s">
        <v>456</v>
      </c>
      <c r="Q85" s="2" t="s">
        <v>152</v>
      </c>
      <c r="R85" s="3" t="s">
        <v>153</v>
      </c>
      <c r="S85" s="3" t="s">
        <v>153</v>
      </c>
      <c r="T85" s="3" t="s">
        <v>153</v>
      </c>
      <c r="U85" s="14"/>
    </row>
    <row r="86" spans="1:21" x14ac:dyDescent="0.2">
      <c r="A86" s="12" t="s">
        <v>133</v>
      </c>
      <c r="B86" s="13"/>
      <c r="C86" s="28" t="s">
        <v>588</v>
      </c>
      <c r="D86" s="38" t="s">
        <v>124</v>
      </c>
      <c r="E86" s="31" t="s">
        <v>396</v>
      </c>
      <c r="F86" s="31" t="s">
        <v>456</v>
      </c>
      <c r="G86" s="31" t="s">
        <v>456</v>
      </c>
      <c r="H86" s="32" t="s">
        <v>456</v>
      </c>
      <c r="I86" s="32" t="s">
        <v>456</v>
      </c>
      <c r="J86" s="32" t="s">
        <v>456</v>
      </c>
      <c r="K86" s="32" t="s">
        <v>456</v>
      </c>
      <c r="L86" s="32" t="s">
        <v>456</v>
      </c>
      <c r="M86" s="32" t="s">
        <v>456</v>
      </c>
      <c r="N86" s="3" t="s">
        <v>180</v>
      </c>
      <c r="O86" s="3" t="s">
        <v>179</v>
      </c>
      <c r="P86" s="3" t="s">
        <v>456</v>
      </c>
      <c r="Q86" s="2" t="s">
        <v>152</v>
      </c>
      <c r="R86" s="3" t="s">
        <v>153</v>
      </c>
      <c r="S86" s="3" t="s">
        <v>153</v>
      </c>
      <c r="T86" s="3" t="s">
        <v>153</v>
      </c>
      <c r="U86" s="14"/>
    </row>
    <row r="87" spans="1:21" x14ac:dyDescent="0.2">
      <c r="A87" s="12" t="s">
        <v>134</v>
      </c>
      <c r="B87" s="13"/>
      <c r="C87" s="28" t="s">
        <v>589</v>
      </c>
      <c r="D87" s="38" t="s">
        <v>125</v>
      </c>
      <c r="E87" s="31" t="s">
        <v>392</v>
      </c>
      <c r="F87" s="31" t="s">
        <v>456</v>
      </c>
      <c r="G87" s="31" t="s">
        <v>456</v>
      </c>
      <c r="H87" s="32" t="s">
        <v>456</v>
      </c>
      <c r="I87" s="32" t="s">
        <v>456</v>
      </c>
      <c r="J87" s="32" t="s">
        <v>456</v>
      </c>
      <c r="K87" s="32" t="s">
        <v>456</v>
      </c>
      <c r="L87" s="32" t="s">
        <v>456</v>
      </c>
      <c r="M87" s="32" t="s">
        <v>456</v>
      </c>
      <c r="N87" s="3" t="s">
        <v>180</v>
      </c>
      <c r="O87" s="3" t="s">
        <v>179</v>
      </c>
      <c r="P87" s="3" t="s">
        <v>456</v>
      </c>
      <c r="Q87" s="2" t="s">
        <v>152</v>
      </c>
      <c r="R87" s="3" t="s">
        <v>153</v>
      </c>
      <c r="S87" s="3" t="s">
        <v>153</v>
      </c>
      <c r="T87" s="3" t="s">
        <v>153</v>
      </c>
      <c r="U87" s="14"/>
    </row>
    <row r="88" spans="1:21" x14ac:dyDescent="0.2">
      <c r="A88" s="12" t="s">
        <v>135</v>
      </c>
      <c r="B88" s="13"/>
      <c r="C88" s="28" t="s">
        <v>590</v>
      </c>
      <c r="D88" s="38" t="s">
        <v>126</v>
      </c>
      <c r="E88" s="31" t="s">
        <v>393</v>
      </c>
      <c r="F88" s="31" t="s">
        <v>456</v>
      </c>
      <c r="G88" s="31" t="s">
        <v>456</v>
      </c>
      <c r="H88" s="32" t="s">
        <v>456</v>
      </c>
      <c r="I88" s="32" t="s">
        <v>456</v>
      </c>
      <c r="J88" s="32" t="s">
        <v>456</v>
      </c>
      <c r="K88" s="32" t="s">
        <v>456</v>
      </c>
      <c r="L88" s="32" t="s">
        <v>456</v>
      </c>
      <c r="M88" s="32" t="s">
        <v>456</v>
      </c>
      <c r="N88" s="3" t="s">
        <v>180</v>
      </c>
      <c r="O88" s="3" t="s">
        <v>179</v>
      </c>
      <c r="P88" s="3" t="s">
        <v>456</v>
      </c>
      <c r="Q88" s="2" t="s">
        <v>152</v>
      </c>
      <c r="R88" s="3" t="s">
        <v>153</v>
      </c>
      <c r="S88" s="3" t="s">
        <v>153</v>
      </c>
      <c r="T88" s="3" t="s">
        <v>153</v>
      </c>
      <c r="U88" s="14"/>
    </row>
    <row r="89" spans="1:21" x14ac:dyDescent="0.2">
      <c r="A89" s="12" t="s">
        <v>136</v>
      </c>
      <c r="B89" s="13"/>
      <c r="C89" s="28" t="s">
        <v>591</v>
      </c>
      <c r="D89" s="38" t="s">
        <v>127</v>
      </c>
      <c r="E89" s="31" t="s">
        <v>394</v>
      </c>
      <c r="F89" s="31" t="s">
        <v>456</v>
      </c>
      <c r="G89" s="31" t="s">
        <v>456</v>
      </c>
      <c r="H89" s="32" t="s">
        <v>456</v>
      </c>
      <c r="I89" s="32" t="s">
        <v>456</v>
      </c>
      <c r="J89" s="32" t="s">
        <v>456</v>
      </c>
      <c r="K89" s="32" t="s">
        <v>456</v>
      </c>
      <c r="L89" s="32" t="s">
        <v>456</v>
      </c>
      <c r="M89" s="32" t="s">
        <v>456</v>
      </c>
      <c r="N89" s="3" t="s">
        <v>180</v>
      </c>
      <c r="O89" s="3" t="s">
        <v>179</v>
      </c>
      <c r="P89" s="3" t="s">
        <v>456</v>
      </c>
      <c r="Q89" s="2" t="s">
        <v>152</v>
      </c>
      <c r="R89" s="3" t="s">
        <v>153</v>
      </c>
      <c r="S89" s="3" t="s">
        <v>153</v>
      </c>
      <c r="T89" s="3" t="s">
        <v>153</v>
      </c>
      <c r="U89" s="14"/>
    </row>
    <row r="90" spans="1:21" x14ac:dyDescent="0.2">
      <c r="A90" s="12" t="s">
        <v>137</v>
      </c>
      <c r="B90" s="13"/>
      <c r="C90" s="28" t="s">
        <v>592</v>
      </c>
      <c r="D90" s="38" t="s">
        <v>128</v>
      </c>
      <c r="E90" s="31" t="s">
        <v>395</v>
      </c>
      <c r="F90" s="31" t="s">
        <v>456</v>
      </c>
      <c r="G90" s="31" t="s">
        <v>456</v>
      </c>
      <c r="H90" s="32" t="s">
        <v>456</v>
      </c>
      <c r="I90" s="32" t="s">
        <v>456</v>
      </c>
      <c r="J90" s="32" t="s">
        <v>456</v>
      </c>
      <c r="K90" s="32" t="s">
        <v>456</v>
      </c>
      <c r="L90" s="32" t="s">
        <v>456</v>
      </c>
      <c r="M90" s="32" t="s">
        <v>456</v>
      </c>
      <c r="N90" s="3" t="s">
        <v>180</v>
      </c>
      <c r="O90" s="3" t="s">
        <v>179</v>
      </c>
      <c r="P90" s="3" t="s">
        <v>456</v>
      </c>
      <c r="Q90" s="2" t="s">
        <v>152</v>
      </c>
      <c r="R90" s="3" t="s">
        <v>153</v>
      </c>
      <c r="S90" s="3" t="s">
        <v>153</v>
      </c>
      <c r="T90" s="3" t="s">
        <v>153</v>
      </c>
      <c r="U90" s="14"/>
    </row>
    <row r="91" spans="1:21" ht="25.5" x14ac:dyDescent="0.2">
      <c r="A91" s="12">
        <v>3169</v>
      </c>
      <c r="B91" s="13"/>
      <c r="C91" s="28" t="s">
        <v>593</v>
      </c>
      <c r="D91" s="38" t="s">
        <v>148</v>
      </c>
      <c r="E91" s="31" t="s">
        <v>398</v>
      </c>
      <c r="F91" s="31" t="s">
        <v>456</v>
      </c>
      <c r="G91" s="31" t="s">
        <v>456</v>
      </c>
      <c r="H91" s="32" t="s">
        <v>456</v>
      </c>
      <c r="I91" s="32" t="s">
        <v>456</v>
      </c>
      <c r="J91" s="32" t="s">
        <v>456</v>
      </c>
      <c r="K91" s="32" t="s">
        <v>456</v>
      </c>
      <c r="L91" s="32" t="s">
        <v>456</v>
      </c>
      <c r="M91" s="32" t="s">
        <v>456</v>
      </c>
      <c r="N91" s="3" t="s">
        <v>174</v>
      </c>
      <c r="O91" s="3" t="s">
        <v>174</v>
      </c>
      <c r="P91" s="3" t="s">
        <v>456</v>
      </c>
      <c r="Q91" s="2" t="s">
        <v>153</v>
      </c>
      <c r="R91" s="2" t="s">
        <v>153</v>
      </c>
      <c r="S91" s="2" t="s">
        <v>153</v>
      </c>
      <c r="T91" s="2" t="s">
        <v>153</v>
      </c>
      <c r="U91" s="14"/>
    </row>
    <row r="92" spans="1:21" ht="25.5" x14ac:dyDescent="0.2">
      <c r="A92" s="12" t="s">
        <v>227</v>
      </c>
      <c r="B92" s="13"/>
      <c r="C92" s="28" t="s">
        <v>594</v>
      </c>
      <c r="D92" s="38" t="s">
        <v>249</v>
      </c>
      <c r="E92" s="31" t="s">
        <v>399</v>
      </c>
      <c r="F92" s="31" t="s">
        <v>456</v>
      </c>
      <c r="G92" s="31" t="s">
        <v>456</v>
      </c>
      <c r="H92" s="32" t="s">
        <v>456</v>
      </c>
      <c r="I92" s="32" t="s">
        <v>456</v>
      </c>
      <c r="J92" s="32" t="s">
        <v>456</v>
      </c>
      <c r="K92" s="32" t="s">
        <v>456</v>
      </c>
      <c r="L92" s="32" t="s">
        <v>456</v>
      </c>
      <c r="M92" s="32" t="s">
        <v>456</v>
      </c>
      <c r="N92" s="3" t="s">
        <v>456</v>
      </c>
      <c r="O92" s="3" t="s">
        <v>456</v>
      </c>
      <c r="P92" s="3" t="s">
        <v>456</v>
      </c>
      <c r="Q92" s="2" t="s">
        <v>152</v>
      </c>
      <c r="R92" s="3" t="s">
        <v>153</v>
      </c>
      <c r="S92" s="3" t="s">
        <v>153</v>
      </c>
      <c r="T92" s="3" t="s">
        <v>153</v>
      </c>
      <c r="U92" s="14"/>
    </row>
    <row r="93" spans="1:21" ht="51" customHeight="1" x14ac:dyDescent="0.2">
      <c r="A93" s="12" t="s">
        <v>160</v>
      </c>
      <c r="B93" s="13"/>
      <c r="C93" s="28" t="s">
        <v>595</v>
      </c>
      <c r="D93" s="38" t="s">
        <v>156</v>
      </c>
      <c r="E93" s="31" t="s">
        <v>401</v>
      </c>
      <c r="F93" s="31" t="s">
        <v>456</v>
      </c>
      <c r="G93" s="31" t="s">
        <v>456</v>
      </c>
      <c r="H93" s="32" t="s">
        <v>456</v>
      </c>
      <c r="I93" s="32" t="s">
        <v>456</v>
      </c>
      <c r="J93" s="32" t="s">
        <v>456</v>
      </c>
      <c r="K93" s="32" t="s">
        <v>456</v>
      </c>
      <c r="L93" s="32" t="s">
        <v>456</v>
      </c>
      <c r="M93" s="32" t="s">
        <v>456</v>
      </c>
      <c r="N93" s="3" t="s">
        <v>456</v>
      </c>
      <c r="O93" s="3" t="s">
        <v>456</v>
      </c>
      <c r="P93" s="3" t="s">
        <v>456</v>
      </c>
      <c r="Q93" s="2" t="s">
        <v>153</v>
      </c>
      <c r="R93" s="3" t="s">
        <v>153</v>
      </c>
      <c r="S93" s="2" t="s">
        <v>153</v>
      </c>
      <c r="T93" s="3" t="s">
        <v>153</v>
      </c>
      <c r="U93" s="14"/>
    </row>
    <row r="94" spans="1:21" ht="38.25" customHeight="1" x14ac:dyDescent="0.2">
      <c r="A94" s="12" t="s">
        <v>161</v>
      </c>
      <c r="B94" s="13"/>
      <c r="C94" s="28" t="s">
        <v>596</v>
      </c>
      <c r="D94" s="38" t="s">
        <v>157</v>
      </c>
      <c r="E94" s="31" t="s">
        <v>402</v>
      </c>
      <c r="F94" s="31" t="s">
        <v>456</v>
      </c>
      <c r="G94" s="31" t="s">
        <v>456</v>
      </c>
      <c r="H94" s="32" t="s">
        <v>456</v>
      </c>
      <c r="I94" s="32" t="s">
        <v>456</v>
      </c>
      <c r="J94" s="32" t="s">
        <v>456</v>
      </c>
      <c r="K94" s="32" t="s">
        <v>456</v>
      </c>
      <c r="L94" s="32" t="s">
        <v>456</v>
      </c>
      <c r="M94" s="32" t="s">
        <v>456</v>
      </c>
      <c r="N94" s="3" t="s">
        <v>456</v>
      </c>
      <c r="O94" s="3" t="s">
        <v>456</v>
      </c>
      <c r="P94" s="3" t="s">
        <v>456</v>
      </c>
      <c r="Q94" s="2" t="s">
        <v>153</v>
      </c>
      <c r="R94" s="3" t="s">
        <v>153</v>
      </c>
      <c r="S94" s="2" t="s">
        <v>153</v>
      </c>
      <c r="T94" s="3" t="s">
        <v>153</v>
      </c>
      <c r="U94" s="14"/>
    </row>
    <row r="95" spans="1:21" ht="25.5" customHeight="1" x14ac:dyDescent="0.2">
      <c r="A95" s="12" t="s">
        <v>162</v>
      </c>
      <c r="B95" s="13"/>
      <c r="C95" s="28" t="s">
        <v>597</v>
      </c>
      <c r="D95" s="38" t="s">
        <v>158</v>
      </c>
      <c r="E95" s="31" t="s">
        <v>403</v>
      </c>
      <c r="F95" s="31" t="s">
        <v>456</v>
      </c>
      <c r="G95" s="31" t="s">
        <v>456</v>
      </c>
      <c r="H95" s="32" t="s">
        <v>456</v>
      </c>
      <c r="I95" s="32" t="s">
        <v>456</v>
      </c>
      <c r="J95" s="32" t="s">
        <v>456</v>
      </c>
      <c r="K95" s="32" t="s">
        <v>456</v>
      </c>
      <c r="L95" s="32" t="s">
        <v>456</v>
      </c>
      <c r="M95" s="32" t="s">
        <v>456</v>
      </c>
      <c r="N95" s="3" t="s">
        <v>456</v>
      </c>
      <c r="O95" s="3" t="s">
        <v>456</v>
      </c>
      <c r="P95" s="3" t="s">
        <v>456</v>
      </c>
      <c r="Q95" s="2" t="s">
        <v>153</v>
      </c>
      <c r="R95" s="3" t="s">
        <v>153</v>
      </c>
      <c r="S95" s="2" t="s">
        <v>153</v>
      </c>
      <c r="T95" s="3" t="s">
        <v>153</v>
      </c>
      <c r="U95" s="14"/>
    </row>
    <row r="96" spans="1:21" ht="25.5" customHeight="1" x14ac:dyDescent="0.2">
      <c r="A96" s="12" t="s">
        <v>163</v>
      </c>
      <c r="B96" s="13"/>
      <c r="C96" s="28" t="s">
        <v>598</v>
      </c>
      <c r="D96" s="38" t="s">
        <v>159</v>
      </c>
      <c r="E96" s="31" t="s">
        <v>404</v>
      </c>
      <c r="F96" s="31" t="s">
        <v>456</v>
      </c>
      <c r="G96" s="31" t="s">
        <v>456</v>
      </c>
      <c r="H96" s="32" t="s">
        <v>456</v>
      </c>
      <c r="I96" s="32" t="s">
        <v>456</v>
      </c>
      <c r="J96" s="32" t="s">
        <v>456</v>
      </c>
      <c r="K96" s="32" t="s">
        <v>456</v>
      </c>
      <c r="L96" s="32" t="s">
        <v>456</v>
      </c>
      <c r="M96" s="32" t="s">
        <v>456</v>
      </c>
      <c r="N96" s="3" t="s">
        <v>456</v>
      </c>
      <c r="O96" s="3" t="s">
        <v>456</v>
      </c>
      <c r="P96" s="3" t="s">
        <v>456</v>
      </c>
      <c r="Q96" s="2" t="s">
        <v>153</v>
      </c>
      <c r="R96" s="3" t="s">
        <v>153</v>
      </c>
      <c r="S96" s="2" t="s">
        <v>153</v>
      </c>
      <c r="T96" s="3" t="s">
        <v>153</v>
      </c>
    </row>
    <row r="97" spans="1:21" ht="38.25" x14ac:dyDescent="0.2">
      <c r="A97" s="12" t="s">
        <v>165</v>
      </c>
      <c r="B97" s="13"/>
      <c r="C97" s="28" t="s">
        <v>599</v>
      </c>
      <c r="D97" s="38" t="s">
        <v>164</v>
      </c>
      <c r="E97" s="31" t="s">
        <v>405</v>
      </c>
      <c r="F97" s="31" t="s">
        <v>456</v>
      </c>
      <c r="G97" s="31" t="s">
        <v>456</v>
      </c>
      <c r="H97" s="32" t="s">
        <v>456</v>
      </c>
      <c r="I97" s="32" t="s">
        <v>456</v>
      </c>
      <c r="J97" s="32" t="s">
        <v>456</v>
      </c>
      <c r="K97" s="32" t="s">
        <v>456</v>
      </c>
      <c r="L97" s="32" t="s">
        <v>456</v>
      </c>
      <c r="M97" s="32" t="s">
        <v>456</v>
      </c>
      <c r="N97" s="3" t="s">
        <v>456</v>
      </c>
      <c r="O97" s="3" t="s">
        <v>456</v>
      </c>
      <c r="P97" s="3" t="s">
        <v>456</v>
      </c>
      <c r="Q97" s="2" t="s">
        <v>153</v>
      </c>
      <c r="R97" s="3" t="s">
        <v>153</v>
      </c>
      <c r="S97" s="2" t="s">
        <v>153</v>
      </c>
      <c r="T97" s="3" t="s">
        <v>153</v>
      </c>
      <c r="U97" s="14"/>
    </row>
    <row r="98" spans="1:21" ht="25.5" customHeight="1" x14ac:dyDescent="0.2">
      <c r="A98" s="12" t="s">
        <v>170</v>
      </c>
      <c r="B98" s="13"/>
      <c r="C98" s="28" t="s">
        <v>600</v>
      </c>
      <c r="D98" s="38" t="s">
        <v>171</v>
      </c>
      <c r="E98" s="31" t="s">
        <v>406</v>
      </c>
      <c r="F98" s="31" t="s">
        <v>456</v>
      </c>
      <c r="G98" s="31" t="s">
        <v>456</v>
      </c>
      <c r="H98" s="32" t="s">
        <v>456</v>
      </c>
      <c r="I98" s="32" t="s">
        <v>456</v>
      </c>
      <c r="J98" s="32" t="s">
        <v>456</v>
      </c>
      <c r="K98" s="32" t="s">
        <v>456</v>
      </c>
      <c r="L98" s="32" t="s">
        <v>456</v>
      </c>
      <c r="M98" s="32" t="s">
        <v>456</v>
      </c>
      <c r="N98" s="3" t="s">
        <v>456</v>
      </c>
      <c r="O98" s="3" t="s">
        <v>456</v>
      </c>
      <c r="P98" s="3" t="s">
        <v>456</v>
      </c>
      <c r="Q98" s="2" t="s">
        <v>153</v>
      </c>
      <c r="R98" s="3" t="s">
        <v>153</v>
      </c>
      <c r="S98" s="2" t="s">
        <v>153</v>
      </c>
      <c r="T98" s="3" t="s">
        <v>153</v>
      </c>
      <c r="U98" s="14"/>
    </row>
    <row r="99" spans="1:21" ht="38.25" x14ac:dyDescent="0.2">
      <c r="A99" s="12" t="s">
        <v>195</v>
      </c>
      <c r="B99" s="13"/>
      <c r="C99" s="28" t="s">
        <v>601</v>
      </c>
      <c r="D99" s="38" t="s">
        <v>206</v>
      </c>
      <c r="E99" s="31" t="s">
        <v>407</v>
      </c>
      <c r="F99" s="31" t="s">
        <v>456</v>
      </c>
      <c r="G99" s="31" t="s">
        <v>456</v>
      </c>
      <c r="H99" s="32" t="s">
        <v>456</v>
      </c>
      <c r="I99" s="32" t="s">
        <v>456</v>
      </c>
      <c r="J99" s="32" t="s">
        <v>456</v>
      </c>
      <c r="K99" s="32" t="s">
        <v>456</v>
      </c>
      <c r="L99" s="32" t="s">
        <v>456</v>
      </c>
      <c r="M99" s="32" t="s">
        <v>456</v>
      </c>
      <c r="N99" s="3" t="s">
        <v>456</v>
      </c>
      <c r="O99" s="3" t="s">
        <v>456</v>
      </c>
      <c r="P99" s="3" t="s">
        <v>456</v>
      </c>
      <c r="Q99" s="2" t="s">
        <v>153</v>
      </c>
      <c r="R99" s="3" t="s">
        <v>153</v>
      </c>
      <c r="S99" s="2" t="s">
        <v>153</v>
      </c>
      <c r="T99" s="3" t="s">
        <v>153</v>
      </c>
      <c r="U99" s="14"/>
    </row>
    <row r="100" spans="1:21" ht="38.25" x14ac:dyDescent="0.2">
      <c r="A100" s="12" t="s">
        <v>196</v>
      </c>
      <c r="B100" s="13"/>
      <c r="C100" s="28" t="s">
        <v>602</v>
      </c>
      <c r="D100" s="38" t="s">
        <v>207</v>
      </c>
      <c r="E100" s="31" t="s">
        <v>408</v>
      </c>
      <c r="F100" s="31" t="s">
        <v>456</v>
      </c>
      <c r="G100" s="31" t="s">
        <v>456</v>
      </c>
      <c r="H100" s="32" t="s">
        <v>456</v>
      </c>
      <c r="I100" s="32" t="s">
        <v>456</v>
      </c>
      <c r="J100" s="32" t="s">
        <v>456</v>
      </c>
      <c r="K100" s="32" t="s">
        <v>456</v>
      </c>
      <c r="L100" s="32" t="s">
        <v>456</v>
      </c>
      <c r="M100" s="32" t="s">
        <v>456</v>
      </c>
      <c r="N100" s="3" t="s">
        <v>456</v>
      </c>
      <c r="O100" s="3" t="s">
        <v>456</v>
      </c>
      <c r="P100" s="3" t="s">
        <v>456</v>
      </c>
      <c r="Q100" s="2" t="s">
        <v>153</v>
      </c>
      <c r="R100" s="3" t="s">
        <v>153</v>
      </c>
      <c r="S100" s="2" t="s">
        <v>153</v>
      </c>
      <c r="T100" s="3" t="s">
        <v>153</v>
      </c>
      <c r="U100" s="14"/>
    </row>
    <row r="101" spans="1:21" ht="51" x14ac:dyDescent="0.2">
      <c r="A101" s="12" t="s">
        <v>197</v>
      </c>
      <c r="B101" s="13"/>
      <c r="C101" s="28" t="s">
        <v>603</v>
      </c>
      <c r="D101" s="38" t="s">
        <v>208</v>
      </c>
      <c r="E101" s="31" t="s">
        <v>409</v>
      </c>
      <c r="F101" s="31" t="s">
        <v>456</v>
      </c>
      <c r="G101" s="31" t="s">
        <v>456</v>
      </c>
      <c r="H101" s="32" t="s">
        <v>456</v>
      </c>
      <c r="I101" s="32" t="s">
        <v>456</v>
      </c>
      <c r="J101" s="32" t="s">
        <v>456</v>
      </c>
      <c r="K101" s="32" t="s">
        <v>456</v>
      </c>
      <c r="L101" s="32" t="s">
        <v>456</v>
      </c>
      <c r="M101" s="32" t="s">
        <v>456</v>
      </c>
      <c r="N101" s="3" t="s">
        <v>456</v>
      </c>
      <c r="O101" s="3" t="s">
        <v>456</v>
      </c>
      <c r="P101" s="3" t="s">
        <v>456</v>
      </c>
      <c r="Q101" s="2" t="s">
        <v>153</v>
      </c>
      <c r="R101" s="3" t="s">
        <v>153</v>
      </c>
      <c r="S101" s="2" t="s">
        <v>153</v>
      </c>
      <c r="T101" s="3" t="s">
        <v>153</v>
      </c>
      <c r="U101" s="14"/>
    </row>
    <row r="102" spans="1:21" ht="51" x14ac:dyDescent="0.2">
      <c r="A102" s="12" t="s">
        <v>198</v>
      </c>
      <c r="B102" s="13"/>
      <c r="C102" s="28" t="s">
        <v>604</v>
      </c>
      <c r="D102" s="38" t="s">
        <v>209</v>
      </c>
      <c r="E102" s="31" t="s">
        <v>410</v>
      </c>
      <c r="F102" s="31" t="s">
        <v>456</v>
      </c>
      <c r="G102" s="31" t="s">
        <v>456</v>
      </c>
      <c r="H102" s="32" t="s">
        <v>456</v>
      </c>
      <c r="I102" s="32" t="s">
        <v>456</v>
      </c>
      <c r="J102" s="32" t="s">
        <v>456</v>
      </c>
      <c r="K102" s="32" t="s">
        <v>456</v>
      </c>
      <c r="L102" s="32" t="s">
        <v>456</v>
      </c>
      <c r="M102" s="32" t="s">
        <v>456</v>
      </c>
      <c r="N102" s="3" t="s">
        <v>456</v>
      </c>
      <c r="O102" s="3" t="s">
        <v>456</v>
      </c>
      <c r="P102" s="3" t="s">
        <v>456</v>
      </c>
      <c r="Q102" s="2" t="s">
        <v>153</v>
      </c>
      <c r="R102" s="3" t="s">
        <v>153</v>
      </c>
      <c r="S102" s="2" t="s">
        <v>153</v>
      </c>
      <c r="T102" s="3" t="s">
        <v>153</v>
      </c>
      <c r="U102" s="14"/>
    </row>
    <row r="103" spans="1:21" ht="38.25" x14ac:dyDescent="0.2">
      <c r="A103" s="12" t="s">
        <v>199</v>
      </c>
      <c r="B103" s="13"/>
      <c r="C103" s="28" t="s">
        <v>605</v>
      </c>
      <c r="D103" s="38" t="s">
        <v>210</v>
      </c>
      <c r="E103" s="31" t="s">
        <v>411</v>
      </c>
      <c r="F103" s="31" t="s">
        <v>456</v>
      </c>
      <c r="G103" s="31" t="s">
        <v>456</v>
      </c>
      <c r="H103" s="32" t="s">
        <v>456</v>
      </c>
      <c r="I103" s="32" t="s">
        <v>456</v>
      </c>
      <c r="J103" s="32" t="s">
        <v>456</v>
      </c>
      <c r="K103" s="32" t="s">
        <v>456</v>
      </c>
      <c r="L103" s="32" t="s">
        <v>456</v>
      </c>
      <c r="M103" s="32" t="s">
        <v>456</v>
      </c>
      <c r="N103" s="3" t="s">
        <v>456</v>
      </c>
      <c r="O103" s="3" t="s">
        <v>456</v>
      </c>
      <c r="P103" s="3" t="s">
        <v>456</v>
      </c>
      <c r="Q103" s="2" t="s">
        <v>153</v>
      </c>
      <c r="R103" s="3" t="s">
        <v>153</v>
      </c>
      <c r="S103" s="2" t="s">
        <v>153</v>
      </c>
      <c r="T103" s="3" t="s">
        <v>153</v>
      </c>
      <c r="U103" s="14"/>
    </row>
    <row r="104" spans="1:21" ht="25.5" x14ac:dyDescent="0.2">
      <c r="A104" s="12" t="s">
        <v>200</v>
      </c>
      <c r="B104" s="13"/>
      <c r="C104" s="28" t="s">
        <v>606</v>
      </c>
      <c r="D104" s="38" t="s">
        <v>211</v>
      </c>
      <c r="E104" s="31" t="s">
        <v>412</v>
      </c>
      <c r="F104" s="31" t="s">
        <v>456</v>
      </c>
      <c r="G104" s="31" t="s">
        <v>456</v>
      </c>
      <c r="H104" s="32" t="s">
        <v>456</v>
      </c>
      <c r="I104" s="32" t="s">
        <v>456</v>
      </c>
      <c r="J104" s="32" t="s">
        <v>456</v>
      </c>
      <c r="K104" s="32" t="s">
        <v>456</v>
      </c>
      <c r="L104" s="32" t="s">
        <v>456</v>
      </c>
      <c r="M104" s="32" t="s">
        <v>456</v>
      </c>
      <c r="N104" s="3" t="s">
        <v>456</v>
      </c>
      <c r="O104" s="3" t="s">
        <v>456</v>
      </c>
      <c r="P104" s="3" t="s">
        <v>456</v>
      </c>
      <c r="Q104" s="2" t="s">
        <v>153</v>
      </c>
      <c r="R104" s="3" t="s">
        <v>153</v>
      </c>
      <c r="S104" s="2" t="s">
        <v>153</v>
      </c>
      <c r="T104" s="3" t="s">
        <v>153</v>
      </c>
      <c r="U104" s="14"/>
    </row>
    <row r="105" spans="1:21" ht="25.5" x14ac:dyDescent="0.2">
      <c r="A105" s="12" t="s">
        <v>201</v>
      </c>
      <c r="B105" s="13"/>
      <c r="C105" s="28" t="s">
        <v>607</v>
      </c>
      <c r="D105" s="38" t="s">
        <v>212</v>
      </c>
      <c r="E105" s="31" t="s">
        <v>400</v>
      </c>
      <c r="F105" s="31" t="s">
        <v>456</v>
      </c>
      <c r="G105" s="31" t="s">
        <v>456</v>
      </c>
      <c r="H105" s="32" t="s">
        <v>456</v>
      </c>
      <c r="I105" s="32" t="s">
        <v>456</v>
      </c>
      <c r="J105" s="32" t="s">
        <v>456</v>
      </c>
      <c r="K105" s="32" t="s">
        <v>456</v>
      </c>
      <c r="L105" s="32" t="s">
        <v>456</v>
      </c>
      <c r="M105" s="32" t="s">
        <v>456</v>
      </c>
      <c r="N105" s="3" t="s">
        <v>456</v>
      </c>
      <c r="O105" s="3" t="s">
        <v>456</v>
      </c>
      <c r="P105" s="3" t="s">
        <v>456</v>
      </c>
      <c r="Q105" s="2" t="s">
        <v>153</v>
      </c>
      <c r="R105" s="3" t="s">
        <v>153</v>
      </c>
      <c r="S105" s="2" t="s">
        <v>153</v>
      </c>
      <c r="T105" s="3" t="s">
        <v>153</v>
      </c>
      <c r="U105" s="14"/>
    </row>
    <row r="106" spans="1:21" ht="38.25" x14ac:dyDescent="0.2">
      <c r="A106" s="12" t="s">
        <v>228</v>
      </c>
      <c r="B106" s="13"/>
      <c r="C106" s="28" t="s">
        <v>608</v>
      </c>
      <c r="D106" s="38" t="s">
        <v>238</v>
      </c>
      <c r="E106" s="31" t="s">
        <v>413</v>
      </c>
      <c r="F106" s="31" t="s">
        <v>456</v>
      </c>
      <c r="G106" s="31" t="s">
        <v>456</v>
      </c>
      <c r="H106" s="32" t="s">
        <v>456</v>
      </c>
      <c r="I106" s="32" t="s">
        <v>456</v>
      </c>
      <c r="J106" s="32" t="s">
        <v>456</v>
      </c>
      <c r="K106" s="32" t="s">
        <v>456</v>
      </c>
      <c r="L106" s="32" t="s">
        <v>456</v>
      </c>
      <c r="M106" s="32" t="s">
        <v>456</v>
      </c>
      <c r="N106" s="3" t="s">
        <v>456</v>
      </c>
      <c r="O106" s="3" t="s">
        <v>456</v>
      </c>
      <c r="P106" s="3" t="s">
        <v>456</v>
      </c>
      <c r="Q106" s="2" t="s">
        <v>153</v>
      </c>
      <c r="R106" s="2" t="s">
        <v>153</v>
      </c>
      <c r="S106" s="2" t="s">
        <v>153</v>
      </c>
      <c r="T106" s="2" t="s">
        <v>153</v>
      </c>
      <c r="U106" s="14"/>
    </row>
    <row r="107" spans="1:21" ht="38.25" x14ac:dyDescent="0.2">
      <c r="A107" s="12" t="s">
        <v>229</v>
      </c>
      <c r="B107" s="13"/>
      <c r="C107" s="28" t="s">
        <v>609</v>
      </c>
      <c r="D107" s="38" t="s">
        <v>239</v>
      </c>
      <c r="E107" s="31" t="s">
        <v>414</v>
      </c>
      <c r="F107" s="31" t="s">
        <v>456</v>
      </c>
      <c r="G107" s="31" t="s">
        <v>456</v>
      </c>
      <c r="H107" s="32" t="s">
        <v>456</v>
      </c>
      <c r="I107" s="32" t="s">
        <v>456</v>
      </c>
      <c r="J107" s="32" t="s">
        <v>456</v>
      </c>
      <c r="K107" s="32" t="s">
        <v>456</v>
      </c>
      <c r="L107" s="32" t="s">
        <v>456</v>
      </c>
      <c r="M107" s="32" t="s">
        <v>456</v>
      </c>
      <c r="N107" s="3" t="s">
        <v>456</v>
      </c>
      <c r="O107" s="3" t="s">
        <v>456</v>
      </c>
      <c r="P107" s="3" t="s">
        <v>456</v>
      </c>
      <c r="Q107" s="2" t="s">
        <v>153</v>
      </c>
      <c r="R107" s="2" t="s">
        <v>153</v>
      </c>
      <c r="S107" s="2" t="s">
        <v>153</v>
      </c>
      <c r="T107" s="2" t="s">
        <v>153</v>
      </c>
      <c r="U107" s="14"/>
    </row>
    <row r="108" spans="1:21" ht="25.5" x14ac:dyDescent="0.2">
      <c r="A108" s="12" t="s">
        <v>230</v>
      </c>
      <c r="B108" s="13"/>
      <c r="C108" s="28" t="s">
        <v>610</v>
      </c>
      <c r="D108" s="38" t="s">
        <v>240</v>
      </c>
      <c r="E108" s="31" t="s">
        <v>415</v>
      </c>
      <c r="F108" s="31" t="s">
        <v>456</v>
      </c>
      <c r="G108" s="31" t="s">
        <v>456</v>
      </c>
      <c r="H108" s="32" t="s">
        <v>456</v>
      </c>
      <c r="I108" s="32" t="s">
        <v>456</v>
      </c>
      <c r="J108" s="32" t="s">
        <v>456</v>
      </c>
      <c r="K108" s="32" t="s">
        <v>456</v>
      </c>
      <c r="L108" s="32" t="s">
        <v>456</v>
      </c>
      <c r="M108" s="32" t="s">
        <v>456</v>
      </c>
      <c r="N108" s="3" t="s">
        <v>456</v>
      </c>
      <c r="O108" s="3" t="s">
        <v>456</v>
      </c>
      <c r="P108" s="3" t="s">
        <v>456</v>
      </c>
      <c r="Q108" s="2" t="s">
        <v>153</v>
      </c>
      <c r="R108" s="2" t="s">
        <v>153</v>
      </c>
      <c r="S108" s="2" t="s">
        <v>153</v>
      </c>
      <c r="T108" s="2" t="s">
        <v>153</v>
      </c>
      <c r="U108" s="14"/>
    </row>
    <row r="109" spans="1:21" ht="38.25" x14ac:dyDescent="0.2">
      <c r="A109" s="12" t="s">
        <v>202</v>
      </c>
      <c r="B109" s="13"/>
      <c r="C109" s="28" t="s">
        <v>611</v>
      </c>
      <c r="D109" s="38" t="s">
        <v>213</v>
      </c>
      <c r="E109" s="31" t="s">
        <v>416</v>
      </c>
      <c r="F109" s="31" t="s">
        <v>456</v>
      </c>
      <c r="G109" s="31" t="s">
        <v>456</v>
      </c>
      <c r="H109" s="32" t="s">
        <v>456</v>
      </c>
      <c r="I109" s="32" t="s">
        <v>456</v>
      </c>
      <c r="J109" s="32" t="s">
        <v>456</v>
      </c>
      <c r="K109" s="32" t="s">
        <v>456</v>
      </c>
      <c r="L109" s="32" t="s">
        <v>456</v>
      </c>
      <c r="M109" s="32" t="s">
        <v>456</v>
      </c>
      <c r="N109" s="3" t="s">
        <v>456</v>
      </c>
      <c r="O109" s="3" t="s">
        <v>456</v>
      </c>
      <c r="P109" s="3" t="s">
        <v>456</v>
      </c>
      <c r="Q109" s="2" t="s">
        <v>153</v>
      </c>
      <c r="R109" s="3" t="s">
        <v>153</v>
      </c>
      <c r="S109" s="2" t="s">
        <v>153</v>
      </c>
      <c r="T109" s="3" t="s">
        <v>153</v>
      </c>
    </row>
    <row r="110" spans="1:21" ht="51" x14ac:dyDescent="0.2">
      <c r="A110" s="12" t="s">
        <v>203</v>
      </c>
      <c r="B110" s="13"/>
      <c r="C110" s="28" t="s">
        <v>612</v>
      </c>
      <c r="D110" s="38" t="s">
        <v>214</v>
      </c>
      <c r="E110" s="31" t="s">
        <v>417</v>
      </c>
      <c r="F110" s="31" t="s">
        <v>456</v>
      </c>
      <c r="G110" s="31" t="s">
        <v>456</v>
      </c>
      <c r="H110" s="32" t="s">
        <v>456</v>
      </c>
      <c r="I110" s="32" t="s">
        <v>456</v>
      </c>
      <c r="J110" s="32" t="s">
        <v>456</v>
      </c>
      <c r="K110" s="32" t="s">
        <v>456</v>
      </c>
      <c r="L110" s="32" t="s">
        <v>456</v>
      </c>
      <c r="M110" s="32" t="s">
        <v>456</v>
      </c>
      <c r="N110" s="3" t="s">
        <v>456</v>
      </c>
      <c r="O110" s="3" t="s">
        <v>456</v>
      </c>
      <c r="P110" s="3" t="s">
        <v>456</v>
      </c>
      <c r="Q110" s="2" t="s">
        <v>153</v>
      </c>
      <c r="R110" s="3" t="s">
        <v>153</v>
      </c>
      <c r="S110" s="2" t="s">
        <v>153</v>
      </c>
      <c r="T110" s="3" t="s">
        <v>153</v>
      </c>
    </row>
    <row r="111" spans="1:21" ht="38.25" x14ac:dyDescent="0.2">
      <c r="A111" s="12" t="s">
        <v>204</v>
      </c>
      <c r="B111" s="13"/>
      <c r="C111" s="28" t="s">
        <v>613</v>
      </c>
      <c r="D111" s="38" t="s">
        <v>215</v>
      </c>
      <c r="E111" s="31" t="s">
        <v>418</v>
      </c>
      <c r="F111" s="31" t="s">
        <v>456</v>
      </c>
      <c r="G111" s="31" t="s">
        <v>456</v>
      </c>
      <c r="H111" s="32" t="s">
        <v>456</v>
      </c>
      <c r="I111" s="32" t="s">
        <v>456</v>
      </c>
      <c r="J111" s="32" t="s">
        <v>456</v>
      </c>
      <c r="K111" s="32" t="s">
        <v>456</v>
      </c>
      <c r="L111" s="32" t="s">
        <v>456</v>
      </c>
      <c r="M111" s="32" t="s">
        <v>456</v>
      </c>
      <c r="N111" s="3" t="s">
        <v>456</v>
      </c>
      <c r="O111" s="3" t="s">
        <v>456</v>
      </c>
      <c r="P111" s="3" t="s">
        <v>456</v>
      </c>
      <c r="Q111" s="2" t="s">
        <v>153</v>
      </c>
      <c r="R111" s="3" t="s">
        <v>153</v>
      </c>
      <c r="S111" s="2" t="s">
        <v>153</v>
      </c>
      <c r="T111" s="3" t="s">
        <v>153</v>
      </c>
    </row>
    <row r="112" spans="1:21" ht="25.5" x14ac:dyDescent="0.2">
      <c r="A112" s="12" t="s">
        <v>231</v>
      </c>
      <c r="B112" s="13"/>
      <c r="C112" s="28" t="s">
        <v>614</v>
      </c>
      <c r="D112" s="38" t="s">
        <v>241</v>
      </c>
      <c r="E112" s="31" t="s">
        <v>419</v>
      </c>
      <c r="F112" s="31" t="s">
        <v>456</v>
      </c>
      <c r="G112" s="31" t="s">
        <v>456</v>
      </c>
      <c r="H112" s="32" t="s">
        <v>456</v>
      </c>
      <c r="I112" s="32" t="s">
        <v>456</v>
      </c>
      <c r="J112" s="32" t="s">
        <v>456</v>
      </c>
      <c r="K112" s="32" t="s">
        <v>456</v>
      </c>
      <c r="L112" s="32" t="s">
        <v>456</v>
      </c>
      <c r="M112" s="32" t="s">
        <v>456</v>
      </c>
      <c r="N112" s="3" t="s">
        <v>456</v>
      </c>
      <c r="O112" s="3" t="s">
        <v>456</v>
      </c>
      <c r="P112" s="3" t="s">
        <v>456</v>
      </c>
      <c r="Q112" s="2" t="s">
        <v>153</v>
      </c>
      <c r="R112" s="2" t="s">
        <v>153</v>
      </c>
      <c r="S112" s="2" t="s">
        <v>153</v>
      </c>
      <c r="T112" s="2" t="s">
        <v>153</v>
      </c>
    </row>
    <row r="113" spans="1:21" ht="51" customHeight="1" x14ac:dyDescent="0.2">
      <c r="A113" s="12">
        <v>84</v>
      </c>
      <c r="B113" s="13"/>
      <c r="C113" s="28" t="s">
        <v>615</v>
      </c>
      <c r="D113" s="38" t="s">
        <v>27</v>
      </c>
      <c r="E113" s="31" t="s">
        <v>450</v>
      </c>
      <c r="F113" s="31" t="s">
        <v>456</v>
      </c>
      <c r="G113" s="31" t="s">
        <v>456</v>
      </c>
      <c r="H113" s="32" t="s">
        <v>456</v>
      </c>
      <c r="I113" s="32" t="s">
        <v>456</v>
      </c>
      <c r="J113" s="32" t="s">
        <v>456</v>
      </c>
      <c r="K113" s="32" t="s">
        <v>456</v>
      </c>
      <c r="L113" s="32" t="s">
        <v>456</v>
      </c>
      <c r="M113" s="32" t="s">
        <v>456</v>
      </c>
      <c r="N113" s="3" t="s">
        <v>456</v>
      </c>
      <c r="O113" s="3" t="s">
        <v>456</v>
      </c>
      <c r="P113" s="3" t="s">
        <v>456</v>
      </c>
      <c r="Q113" s="2" t="s">
        <v>153</v>
      </c>
      <c r="R113" s="2" t="s">
        <v>153</v>
      </c>
      <c r="S113" s="2" t="s">
        <v>153</v>
      </c>
      <c r="T113" s="2" t="s">
        <v>153</v>
      </c>
      <c r="U113" s="14"/>
    </row>
    <row r="114" spans="1:21" ht="12.75" customHeight="1" x14ac:dyDescent="0.2">
      <c r="A114" s="12" t="s">
        <v>140</v>
      </c>
      <c r="B114" s="13"/>
      <c r="C114" s="28" t="s">
        <v>616</v>
      </c>
      <c r="D114" s="38" t="s">
        <v>4</v>
      </c>
      <c r="E114" s="31" t="s">
        <v>420</v>
      </c>
      <c r="F114" s="31" t="s">
        <v>456</v>
      </c>
      <c r="G114" s="31" t="s">
        <v>456</v>
      </c>
      <c r="H114" s="32" t="s">
        <v>456</v>
      </c>
      <c r="I114" s="32" t="s">
        <v>456</v>
      </c>
      <c r="J114" s="32" t="s">
        <v>456</v>
      </c>
      <c r="K114" s="32" t="s">
        <v>456</v>
      </c>
      <c r="L114" s="32" t="s">
        <v>456</v>
      </c>
      <c r="M114" s="32" t="s">
        <v>456</v>
      </c>
      <c r="N114" s="3" t="s">
        <v>177</v>
      </c>
      <c r="O114" s="3" t="s">
        <v>183</v>
      </c>
      <c r="P114" s="3" t="s">
        <v>456</v>
      </c>
      <c r="Q114" s="2" t="s">
        <v>153</v>
      </c>
      <c r="R114" s="2" t="s">
        <v>153</v>
      </c>
      <c r="S114" s="2" t="s">
        <v>153</v>
      </c>
      <c r="T114" s="2" t="s">
        <v>153</v>
      </c>
      <c r="U114" s="14"/>
    </row>
    <row r="115" spans="1:21" ht="12.75" customHeight="1" x14ac:dyDescent="0.2">
      <c r="A115" s="12" t="s">
        <v>141</v>
      </c>
      <c r="B115" s="13"/>
      <c r="C115" s="28" t="s">
        <v>617</v>
      </c>
      <c r="D115" s="38" t="s">
        <v>138</v>
      </c>
      <c r="E115" s="31" t="s">
        <v>421</v>
      </c>
      <c r="F115" s="31" t="s">
        <v>456</v>
      </c>
      <c r="G115" s="31" t="s">
        <v>456</v>
      </c>
      <c r="H115" s="32" t="s">
        <v>456</v>
      </c>
      <c r="I115" s="32" t="s">
        <v>456</v>
      </c>
      <c r="J115" s="32" t="s">
        <v>456</v>
      </c>
      <c r="K115" s="32" t="s">
        <v>456</v>
      </c>
      <c r="L115" s="32" t="s">
        <v>456</v>
      </c>
      <c r="M115" s="32" t="s">
        <v>456</v>
      </c>
      <c r="N115" s="3" t="s">
        <v>177</v>
      </c>
      <c r="O115" s="3" t="s">
        <v>183</v>
      </c>
      <c r="P115" s="3" t="s">
        <v>456</v>
      </c>
      <c r="Q115" s="2" t="s">
        <v>153</v>
      </c>
      <c r="R115" s="2" t="s">
        <v>153</v>
      </c>
      <c r="S115" s="2" t="s">
        <v>153</v>
      </c>
      <c r="T115" s="2" t="s">
        <v>153</v>
      </c>
      <c r="U115" s="14"/>
    </row>
    <row r="116" spans="1:21" ht="12.75" customHeight="1" x14ac:dyDescent="0.2">
      <c r="A116" s="12" t="s">
        <v>142</v>
      </c>
      <c r="B116" s="13"/>
      <c r="C116" s="28" t="s">
        <v>618</v>
      </c>
      <c r="D116" s="38" t="s">
        <v>6</v>
      </c>
      <c r="E116" s="31" t="s">
        <v>422</v>
      </c>
      <c r="F116" s="31" t="s">
        <v>456</v>
      </c>
      <c r="G116" s="31" t="s">
        <v>456</v>
      </c>
      <c r="H116" s="32" t="s">
        <v>456</v>
      </c>
      <c r="I116" s="32" t="s">
        <v>456</v>
      </c>
      <c r="J116" s="32" t="s">
        <v>456</v>
      </c>
      <c r="K116" s="32" t="s">
        <v>456</v>
      </c>
      <c r="L116" s="32" t="s">
        <v>456</v>
      </c>
      <c r="M116" s="32" t="s">
        <v>456</v>
      </c>
      <c r="N116" s="3" t="s">
        <v>177</v>
      </c>
      <c r="O116" s="3" t="s">
        <v>183</v>
      </c>
      <c r="P116" s="3" t="s">
        <v>456</v>
      </c>
      <c r="Q116" s="2" t="s">
        <v>153</v>
      </c>
      <c r="R116" s="2" t="s">
        <v>153</v>
      </c>
      <c r="S116" s="2" t="s">
        <v>153</v>
      </c>
      <c r="T116" s="2" t="s">
        <v>153</v>
      </c>
      <c r="U116" s="14"/>
    </row>
    <row r="117" spans="1:21" ht="12.75" customHeight="1" x14ac:dyDescent="0.2">
      <c r="A117" s="12" t="s">
        <v>143</v>
      </c>
      <c r="B117" s="13"/>
      <c r="C117" s="28" t="s">
        <v>619</v>
      </c>
      <c r="D117" s="38" t="s">
        <v>139</v>
      </c>
      <c r="E117" s="31" t="s">
        <v>423</v>
      </c>
      <c r="F117" s="31" t="s">
        <v>456</v>
      </c>
      <c r="G117" s="31" t="s">
        <v>456</v>
      </c>
      <c r="H117" s="32" t="s">
        <v>456</v>
      </c>
      <c r="I117" s="32" t="s">
        <v>456</v>
      </c>
      <c r="J117" s="32" t="s">
        <v>456</v>
      </c>
      <c r="K117" s="32" t="s">
        <v>456</v>
      </c>
      <c r="L117" s="32" t="s">
        <v>456</v>
      </c>
      <c r="M117" s="32" t="s">
        <v>456</v>
      </c>
      <c r="N117" s="3" t="s">
        <v>177</v>
      </c>
      <c r="O117" s="3" t="s">
        <v>183</v>
      </c>
      <c r="P117" s="3" t="s">
        <v>456</v>
      </c>
      <c r="Q117" s="2" t="s">
        <v>153</v>
      </c>
      <c r="R117" s="2" t="s">
        <v>153</v>
      </c>
      <c r="S117" s="2" t="s">
        <v>153</v>
      </c>
      <c r="T117" s="2" t="s">
        <v>153</v>
      </c>
      <c r="U117" s="14"/>
    </row>
    <row r="118" spans="1:21" ht="38.25" x14ac:dyDescent="0.2">
      <c r="A118" s="12" t="s">
        <v>205</v>
      </c>
      <c r="B118" s="13"/>
      <c r="C118" s="28" t="s">
        <v>620</v>
      </c>
      <c r="D118" s="38" t="s">
        <v>216</v>
      </c>
      <c r="E118" s="31" t="s">
        <v>424</v>
      </c>
      <c r="F118" s="31" t="s">
        <v>456</v>
      </c>
      <c r="G118" s="31" t="s">
        <v>456</v>
      </c>
      <c r="H118" s="32" t="s">
        <v>456</v>
      </c>
      <c r="I118" s="32" t="s">
        <v>456</v>
      </c>
      <c r="J118" s="32" t="s">
        <v>456</v>
      </c>
      <c r="K118" s="32" t="s">
        <v>456</v>
      </c>
      <c r="L118" s="32" t="s">
        <v>456</v>
      </c>
      <c r="M118" s="32" t="s">
        <v>456</v>
      </c>
      <c r="N118" s="3" t="s">
        <v>456</v>
      </c>
      <c r="O118" s="3" t="s">
        <v>456</v>
      </c>
      <c r="P118" s="3" t="s">
        <v>456</v>
      </c>
      <c r="Q118" s="2" t="s">
        <v>153</v>
      </c>
      <c r="R118" s="3" t="s">
        <v>153</v>
      </c>
      <c r="S118" s="3" t="s">
        <v>153</v>
      </c>
      <c r="T118" s="3" t="s">
        <v>153</v>
      </c>
      <c r="U118" s="14"/>
    </row>
    <row r="119" spans="1:21" x14ac:dyDescent="0.2">
      <c r="A119" s="12">
        <v>92</v>
      </c>
      <c r="B119" s="13"/>
      <c r="C119" s="28" t="s">
        <v>621</v>
      </c>
      <c r="D119" s="38" t="s">
        <v>425</v>
      </c>
      <c r="E119" s="31" t="s">
        <v>427</v>
      </c>
      <c r="F119" s="31" t="s">
        <v>456</v>
      </c>
      <c r="G119" s="31" t="s">
        <v>456</v>
      </c>
      <c r="H119" s="32" t="s">
        <v>456</v>
      </c>
      <c r="I119" s="32" t="s">
        <v>456</v>
      </c>
      <c r="J119" s="32" t="s">
        <v>456</v>
      </c>
      <c r="K119" s="32" t="s">
        <v>456</v>
      </c>
      <c r="L119" s="32" t="s">
        <v>456</v>
      </c>
      <c r="M119" s="32" t="s">
        <v>426</v>
      </c>
      <c r="N119" s="3" t="s">
        <v>175</v>
      </c>
      <c r="O119" s="3" t="s">
        <v>183</v>
      </c>
      <c r="P119" s="3" t="s">
        <v>456</v>
      </c>
      <c r="Q119" s="2" t="s">
        <v>153</v>
      </c>
      <c r="R119" s="2" t="s">
        <v>153</v>
      </c>
      <c r="S119" s="2" t="s">
        <v>153</v>
      </c>
      <c r="T119" s="2" t="s">
        <v>153</v>
      </c>
      <c r="U119" s="14"/>
    </row>
    <row r="120" spans="1:21" s="27" customFormat="1" x14ac:dyDescent="0.2">
      <c r="A120" s="18"/>
      <c r="B120" s="19"/>
      <c r="C120" s="26" t="s">
        <v>178</v>
      </c>
      <c r="D120" s="36" t="s">
        <v>280</v>
      </c>
      <c r="E120" s="11" t="s">
        <v>439</v>
      </c>
      <c r="F120" s="11" t="s">
        <v>456</v>
      </c>
      <c r="G120" s="11" t="s">
        <v>456</v>
      </c>
      <c r="H120" s="23">
        <v>182.41</v>
      </c>
      <c r="I120" s="23" t="s">
        <v>456</v>
      </c>
      <c r="J120" s="23">
        <v>50.656000000000006</v>
      </c>
      <c r="K120" s="23">
        <v>183.7</v>
      </c>
      <c r="L120" s="23">
        <v>47.891500000000001</v>
      </c>
      <c r="M120" s="11" t="s">
        <v>456</v>
      </c>
      <c r="N120" s="11" t="s">
        <v>456</v>
      </c>
      <c r="O120" s="11" t="s">
        <v>456</v>
      </c>
      <c r="P120" s="11" t="s">
        <v>456</v>
      </c>
      <c r="Q120" s="11" t="s">
        <v>456</v>
      </c>
      <c r="R120" s="11" t="s">
        <v>456</v>
      </c>
      <c r="S120" s="11" t="s">
        <v>456</v>
      </c>
      <c r="T120" s="11" t="s">
        <v>456</v>
      </c>
    </row>
    <row r="121" spans="1:21" s="27" customFormat="1" ht="25.5" x14ac:dyDescent="0.2">
      <c r="A121" s="18"/>
      <c r="B121" s="19"/>
      <c r="C121" s="26" t="s">
        <v>0</v>
      </c>
      <c r="D121" s="36" t="s">
        <v>275</v>
      </c>
      <c r="E121" s="11" t="s">
        <v>439</v>
      </c>
      <c r="F121" s="11" t="s">
        <v>456</v>
      </c>
      <c r="G121" s="11" t="s">
        <v>456</v>
      </c>
      <c r="H121" s="17" t="s">
        <v>456</v>
      </c>
      <c r="I121" s="17" t="s">
        <v>456</v>
      </c>
      <c r="J121" s="17" t="s">
        <v>456</v>
      </c>
      <c r="K121" s="17" t="s">
        <v>456</v>
      </c>
      <c r="L121" s="17" t="s">
        <v>456</v>
      </c>
      <c r="M121" s="11" t="s">
        <v>456</v>
      </c>
      <c r="N121" s="11" t="s">
        <v>456</v>
      </c>
      <c r="O121" s="11" t="s">
        <v>456</v>
      </c>
      <c r="P121" s="11" t="s">
        <v>456</v>
      </c>
      <c r="Q121" s="11" t="s">
        <v>456</v>
      </c>
      <c r="R121" s="11" t="s">
        <v>456</v>
      </c>
      <c r="S121" s="11" t="s">
        <v>456</v>
      </c>
      <c r="T121" s="11" t="s">
        <v>456</v>
      </c>
    </row>
    <row r="122" spans="1:21" s="27" customFormat="1" x14ac:dyDescent="0.2">
      <c r="A122" s="18"/>
      <c r="B122" s="19"/>
      <c r="C122" s="26" t="s">
        <v>1</v>
      </c>
      <c r="D122" s="36" t="s">
        <v>281</v>
      </c>
      <c r="E122" s="11" t="s">
        <v>439</v>
      </c>
      <c r="F122" s="11" t="s">
        <v>456</v>
      </c>
      <c r="G122" s="11" t="s">
        <v>456</v>
      </c>
      <c r="H122" s="23">
        <v>150.25</v>
      </c>
      <c r="I122" s="23" t="s">
        <v>456</v>
      </c>
      <c r="J122" s="23">
        <v>2.0499999999999998</v>
      </c>
      <c r="K122" s="23">
        <v>7.6</v>
      </c>
      <c r="L122" s="23">
        <v>1.7</v>
      </c>
      <c r="M122" s="11" t="s">
        <v>456</v>
      </c>
      <c r="N122" s="11" t="s">
        <v>456</v>
      </c>
      <c r="O122" s="11" t="s">
        <v>456</v>
      </c>
      <c r="P122" s="11" t="s">
        <v>456</v>
      </c>
      <c r="Q122" s="11" t="s">
        <v>456</v>
      </c>
      <c r="R122" s="11" t="s">
        <v>456</v>
      </c>
      <c r="S122" s="11" t="s">
        <v>456</v>
      </c>
      <c r="T122" s="11" t="s">
        <v>456</v>
      </c>
    </row>
    <row r="123" spans="1:21" ht="51" customHeight="1" x14ac:dyDescent="0.2">
      <c r="A123" s="12">
        <v>2616</v>
      </c>
      <c r="B123" s="13"/>
      <c r="C123" s="28" t="s">
        <v>474</v>
      </c>
      <c r="D123" s="38" t="s">
        <v>92</v>
      </c>
      <c r="E123" s="31" t="s">
        <v>288</v>
      </c>
      <c r="F123" s="31" t="s">
        <v>456</v>
      </c>
      <c r="G123" s="31" t="s">
        <v>456</v>
      </c>
      <c r="H123" s="2">
        <v>50</v>
      </c>
      <c r="I123" s="2" t="s">
        <v>456</v>
      </c>
      <c r="J123" s="2" t="s">
        <v>456</v>
      </c>
      <c r="K123" s="2" t="s">
        <v>456</v>
      </c>
      <c r="L123" s="2">
        <v>1.7</v>
      </c>
      <c r="M123" s="32" t="s">
        <v>456</v>
      </c>
      <c r="N123" s="3">
        <v>2014</v>
      </c>
      <c r="O123" s="3">
        <v>2017</v>
      </c>
      <c r="P123" s="3" t="s">
        <v>456</v>
      </c>
      <c r="Q123" s="2" t="s">
        <v>152</v>
      </c>
      <c r="R123" s="2" t="s">
        <v>152</v>
      </c>
      <c r="S123" s="2" t="s">
        <v>152</v>
      </c>
      <c r="T123" s="2" t="s">
        <v>152</v>
      </c>
      <c r="U123" s="14"/>
    </row>
    <row r="124" spans="1:21" ht="25.5" x14ac:dyDescent="0.2">
      <c r="A124" s="12">
        <v>2628</v>
      </c>
      <c r="B124" s="13"/>
      <c r="C124" s="28" t="s">
        <v>475</v>
      </c>
      <c r="D124" s="38" t="s">
        <v>91</v>
      </c>
      <c r="E124" s="31" t="s">
        <v>289</v>
      </c>
      <c r="F124" s="31" t="s">
        <v>456</v>
      </c>
      <c r="G124" s="31" t="s">
        <v>456</v>
      </c>
      <c r="H124" s="2">
        <v>100</v>
      </c>
      <c r="I124" s="2" t="s">
        <v>456</v>
      </c>
      <c r="J124" s="2" t="s">
        <v>456</v>
      </c>
      <c r="K124" s="2">
        <v>7.6</v>
      </c>
      <c r="L124" s="2" t="s">
        <v>456</v>
      </c>
      <c r="M124" s="32" t="s">
        <v>456</v>
      </c>
      <c r="N124" s="3">
        <v>2014</v>
      </c>
      <c r="O124" s="3">
        <v>2017</v>
      </c>
      <c r="P124" s="3" t="s">
        <v>456</v>
      </c>
      <c r="Q124" s="2" t="s">
        <v>152</v>
      </c>
      <c r="R124" s="2" t="s">
        <v>152</v>
      </c>
      <c r="S124" s="2" t="s">
        <v>152</v>
      </c>
      <c r="T124" s="2" t="s">
        <v>152</v>
      </c>
      <c r="U124" s="14"/>
    </row>
    <row r="125" spans="1:21" ht="38.25" x14ac:dyDescent="0.2">
      <c r="A125" s="12">
        <v>1866</v>
      </c>
      <c r="B125" s="13"/>
      <c r="C125" s="28" t="s">
        <v>476</v>
      </c>
      <c r="D125" s="38" t="s">
        <v>17</v>
      </c>
      <c r="E125" s="31" t="s">
        <v>375</v>
      </c>
      <c r="F125" s="31" t="s">
        <v>456</v>
      </c>
      <c r="G125" s="31" t="s">
        <v>456</v>
      </c>
      <c r="H125" s="32" t="s">
        <v>456</v>
      </c>
      <c r="I125" s="32" t="s">
        <v>456</v>
      </c>
      <c r="J125" s="32" t="s">
        <v>456</v>
      </c>
      <c r="K125" s="32" t="s">
        <v>456</v>
      </c>
      <c r="L125" s="32" t="s">
        <v>456</v>
      </c>
      <c r="M125" s="32" t="s">
        <v>456</v>
      </c>
      <c r="N125" s="3" t="s">
        <v>456</v>
      </c>
      <c r="O125" s="3" t="s">
        <v>456</v>
      </c>
      <c r="P125" s="3" t="s">
        <v>456</v>
      </c>
      <c r="Q125" s="2" t="s">
        <v>152</v>
      </c>
      <c r="R125" s="3" t="s">
        <v>153</v>
      </c>
      <c r="S125" s="3" t="s">
        <v>153</v>
      </c>
      <c r="T125" s="3" t="s">
        <v>153</v>
      </c>
      <c r="U125" s="14"/>
    </row>
    <row r="126" spans="1:21" ht="51" x14ac:dyDescent="0.2">
      <c r="A126" s="12">
        <v>3026</v>
      </c>
      <c r="B126" s="13"/>
      <c r="C126" s="28" t="s">
        <v>477</v>
      </c>
      <c r="D126" s="38" t="s">
        <v>194</v>
      </c>
      <c r="E126" s="31" t="s">
        <v>376</v>
      </c>
      <c r="F126" s="31" t="s">
        <v>456</v>
      </c>
      <c r="G126" s="31" t="s">
        <v>456</v>
      </c>
      <c r="H126" s="2">
        <v>0.25</v>
      </c>
      <c r="I126" s="32" t="s">
        <v>456</v>
      </c>
      <c r="J126" s="2">
        <v>2.0499999999999998</v>
      </c>
      <c r="K126" s="32" t="s">
        <v>456</v>
      </c>
      <c r="L126" s="32" t="s">
        <v>456</v>
      </c>
      <c r="M126" s="32" t="s">
        <v>456</v>
      </c>
      <c r="N126" s="3">
        <v>2020</v>
      </c>
      <c r="O126" s="3">
        <v>2021</v>
      </c>
      <c r="P126" s="3" t="s">
        <v>456</v>
      </c>
      <c r="Q126" s="2" t="s">
        <v>152</v>
      </c>
      <c r="R126" s="3" t="s">
        <v>153</v>
      </c>
      <c r="S126" s="3" t="s">
        <v>153</v>
      </c>
      <c r="T126" s="3" t="s">
        <v>153</v>
      </c>
      <c r="U126" s="14"/>
    </row>
    <row r="127" spans="1:21" x14ac:dyDescent="0.2">
      <c r="A127" s="12">
        <v>139</v>
      </c>
      <c r="B127" s="13"/>
      <c r="C127" s="28" t="s">
        <v>478</v>
      </c>
      <c r="D127" s="38" t="s">
        <v>9</v>
      </c>
      <c r="E127" s="31" t="s">
        <v>397</v>
      </c>
      <c r="F127" s="31" t="s">
        <v>456</v>
      </c>
      <c r="G127" s="31" t="s">
        <v>456</v>
      </c>
      <c r="H127" s="32" t="s">
        <v>456</v>
      </c>
      <c r="I127" s="32" t="s">
        <v>456</v>
      </c>
      <c r="J127" s="32" t="s">
        <v>456</v>
      </c>
      <c r="K127" s="32" t="s">
        <v>456</v>
      </c>
      <c r="L127" s="32" t="s">
        <v>456</v>
      </c>
      <c r="M127" s="32" t="s">
        <v>456</v>
      </c>
      <c r="N127" s="3" t="s">
        <v>456</v>
      </c>
      <c r="O127" s="3" t="s">
        <v>456</v>
      </c>
      <c r="P127" s="3" t="s">
        <v>456</v>
      </c>
      <c r="Q127" s="2" t="s">
        <v>153</v>
      </c>
      <c r="R127" s="3" t="s">
        <v>153</v>
      </c>
      <c r="S127" s="3" t="s">
        <v>153</v>
      </c>
      <c r="T127" s="3" t="s">
        <v>153</v>
      </c>
      <c r="U127" s="14"/>
    </row>
    <row r="128" spans="1:21" s="9" customFormat="1" x14ac:dyDescent="0.2">
      <c r="A128" s="20"/>
      <c r="B128" s="21"/>
      <c r="C128" s="26" t="s">
        <v>451</v>
      </c>
      <c r="D128" s="36" t="s">
        <v>452</v>
      </c>
      <c r="E128" s="26" t="s">
        <v>439</v>
      </c>
      <c r="F128" s="26" t="s">
        <v>456</v>
      </c>
      <c r="G128" s="26" t="s">
        <v>456</v>
      </c>
      <c r="H128" s="23">
        <v>32.160000000000004</v>
      </c>
      <c r="I128" s="23" t="s">
        <v>456</v>
      </c>
      <c r="J128" s="23">
        <v>48.606000000000009</v>
      </c>
      <c r="K128" s="23">
        <v>176.1</v>
      </c>
      <c r="L128" s="23">
        <v>46.191499999999998</v>
      </c>
      <c r="M128" s="49" t="s">
        <v>456</v>
      </c>
      <c r="N128" s="22" t="s">
        <v>456</v>
      </c>
      <c r="O128" s="22" t="s">
        <v>456</v>
      </c>
      <c r="P128" s="22" t="s">
        <v>456</v>
      </c>
      <c r="Q128" s="23" t="s">
        <v>456</v>
      </c>
      <c r="R128" s="22" t="s">
        <v>456</v>
      </c>
      <c r="S128" s="22" t="s">
        <v>456</v>
      </c>
      <c r="T128" s="22" t="s">
        <v>456</v>
      </c>
      <c r="U128" s="24"/>
    </row>
    <row r="129" spans="1:21" ht="25.5" customHeight="1" x14ac:dyDescent="0.2">
      <c r="A129" s="12">
        <v>2537</v>
      </c>
      <c r="B129" s="13"/>
      <c r="C129" s="28" t="s">
        <v>479</v>
      </c>
      <c r="D129" s="38" t="s">
        <v>16</v>
      </c>
      <c r="E129" s="31" t="s">
        <v>283</v>
      </c>
      <c r="F129" s="31" t="s">
        <v>456</v>
      </c>
      <c r="G129" s="31" t="s">
        <v>456</v>
      </c>
      <c r="H129" s="32" t="s">
        <v>456</v>
      </c>
      <c r="I129" s="32" t="s">
        <v>456</v>
      </c>
      <c r="J129" s="32" t="s">
        <v>456</v>
      </c>
      <c r="K129" s="32" t="s">
        <v>456</v>
      </c>
      <c r="L129" s="32" t="s">
        <v>456</v>
      </c>
      <c r="M129" s="32" t="s">
        <v>456</v>
      </c>
      <c r="N129" s="3" t="s">
        <v>456</v>
      </c>
      <c r="O129" s="3" t="s">
        <v>456</v>
      </c>
      <c r="P129" s="3" t="s">
        <v>456</v>
      </c>
      <c r="Q129" s="2" t="s">
        <v>150</v>
      </c>
      <c r="R129" s="3" t="s">
        <v>150</v>
      </c>
      <c r="S129" s="3" t="s">
        <v>150</v>
      </c>
      <c r="T129" s="3" t="s">
        <v>150</v>
      </c>
      <c r="U129" s="14"/>
    </row>
    <row r="130" spans="1:21" ht="24.75" customHeight="1" x14ac:dyDescent="0.2">
      <c r="A130" s="12">
        <v>2633</v>
      </c>
      <c r="B130" s="13"/>
      <c r="C130" s="28" t="s">
        <v>480</v>
      </c>
      <c r="D130" s="38" t="s">
        <v>41</v>
      </c>
      <c r="E130" s="31" t="s">
        <v>284</v>
      </c>
      <c r="F130" s="31" t="s">
        <v>456</v>
      </c>
      <c r="G130" s="31" t="s">
        <v>456</v>
      </c>
      <c r="H130" s="32" t="s">
        <v>456</v>
      </c>
      <c r="I130" s="32" t="s">
        <v>456</v>
      </c>
      <c r="J130" s="32" t="s">
        <v>456</v>
      </c>
      <c r="K130" s="32" t="s">
        <v>456</v>
      </c>
      <c r="L130" s="32" t="s">
        <v>456</v>
      </c>
      <c r="M130" s="32" t="s">
        <v>456</v>
      </c>
      <c r="N130" s="3" t="s">
        <v>456</v>
      </c>
      <c r="O130" s="3" t="s">
        <v>456</v>
      </c>
      <c r="P130" s="3" t="s">
        <v>456</v>
      </c>
      <c r="Q130" s="2" t="s">
        <v>152</v>
      </c>
      <c r="R130" s="2" t="s">
        <v>152</v>
      </c>
      <c r="S130" s="2" t="s">
        <v>152</v>
      </c>
      <c r="T130" s="2" t="s">
        <v>152</v>
      </c>
      <c r="U130" s="14"/>
    </row>
    <row r="131" spans="1:21" ht="51" customHeight="1" x14ac:dyDescent="0.2">
      <c r="A131" s="12" t="s">
        <v>110</v>
      </c>
      <c r="B131" s="13"/>
      <c r="C131" s="28" t="s">
        <v>481</v>
      </c>
      <c r="D131" s="38" t="s">
        <v>97</v>
      </c>
      <c r="E131" s="31" t="s">
        <v>428</v>
      </c>
      <c r="F131" s="31" t="s">
        <v>453</v>
      </c>
      <c r="G131" s="31" t="s">
        <v>456</v>
      </c>
      <c r="H131" s="32" t="s">
        <v>456</v>
      </c>
      <c r="I131" s="32" t="s">
        <v>456</v>
      </c>
      <c r="J131" s="32">
        <v>40.1</v>
      </c>
      <c r="K131" s="32">
        <v>176.1</v>
      </c>
      <c r="L131" s="32" t="s">
        <v>456</v>
      </c>
      <c r="M131" s="32" t="s">
        <v>456</v>
      </c>
      <c r="N131" s="3" t="s">
        <v>175</v>
      </c>
      <c r="O131" s="3" t="s">
        <v>179</v>
      </c>
      <c r="P131" s="29">
        <v>43312</v>
      </c>
      <c r="Q131" s="2" t="s">
        <v>150</v>
      </c>
      <c r="R131" s="2" t="s">
        <v>150</v>
      </c>
      <c r="S131" s="2" t="s">
        <v>150</v>
      </c>
      <c r="T131" s="2" t="s">
        <v>150</v>
      </c>
    </row>
    <row r="132" spans="1:21" ht="63.75" x14ac:dyDescent="0.2">
      <c r="A132" s="12">
        <v>2629</v>
      </c>
      <c r="B132" s="13"/>
      <c r="C132" s="28" t="s">
        <v>482</v>
      </c>
      <c r="D132" s="38" t="s">
        <v>93</v>
      </c>
      <c r="E132" s="31" t="s">
        <v>299</v>
      </c>
      <c r="F132" s="31" t="s">
        <v>456</v>
      </c>
      <c r="G132" s="31" t="s">
        <v>456</v>
      </c>
      <c r="H132" s="2" t="s">
        <v>456</v>
      </c>
      <c r="I132" s="2" t="s">
        <v>456</v>
      </c>
      <c r="J132" s="2" t="s">
        <v>456</v>
      </c>
      <c r="K132" s="2" t="s">
        <v>456</v>
      </c>
      <c r="L132" s="2">
        <v>2.4</v>
      </c>
      <c r="M132" s="32" t="s">
        <v>456</v>
      </c>
      <c r="N132" s="3" t="s">
        <v>175</v>
      </c>
      <c r="O132" s="3" t="s">
        <v>174</v>
      </c>
      <c r="P132" s="3" t="s">
        <v>456</v>
      </c>
      <c r="Q132" s="3" t="s">
        <v>152</v>
      </c>
      <c r="R132" s="3" t="s">
        <v>153</v>
      </c>
      <c r="S132" s="3" t="s">
        <v>153</v>
      </c>
      <c r="T132" s="3" t="s">
        <v>153</v>
      </c>
      <c r="U132" s="14"/>
    </row>
    <row r="133" spans="1:21" ht="25.5" customHeight="1" x14ac:dyDescent="0.2">
      <c r="A133" s="12">
        <v>112</v>
      </c>
      <c r="B133" s="13"/>
      <c r="C133" s="28" t="s">
        <v>483</v>
      </c>
      <c r="D133" s="38" t="s">
        <v>2</v>
      </c>
      <c r="E133" s="31" t="s">
        <v>300</v>
      </c>
      <c r="F133" s="31" t="s">
        <v>456</v>
      </c>
      <c r="G133" s="31" t="s">
        <v>456</v>
      </c>
      <c r="H133" s="32" t="s">
        <v>456</v>
      </c>
      <c r="I133" s="32" t="s">
        <v>456</v>
      </c>
      <c r="J133" s="32" t="s">
        <v>456</v>
      </c>
      <c r="K133" s="32" t="s">
        <v>456</v>
      </c>
      <c r="L133" s="32" t="s">
        <v>456</v>
      </c>
      <c r="M133" s="32" t="s">
        <v>456</v>
      </c>
      <c r="N133" s="3" t="s">
        <v>456</v>
      </c>
      <c r="O133" s="3" t="s">
        <v>456</v>
      </c>
      <c r="P133" s="3" t="s">
        <v>456</v>
      </c>
      <c r="Q133" s="2" t="s">
        <v>152</v>
      </c>
      <c r="R133" s="3" t="s">
        <v>153</v>
      </c>
      <c r="S133" s="3" t="s">
        <v>153</v>
      </c>
      <c r="T133" s="3" t="s">
        <v>153</v>
      </c>
      <c r="U133" s="14"/>
    </row>
    <row r="134" spans="1:21" ht="51" customHeight="1" x14ac:dyDescent="0.2">
      <c r="A134" s="12">
        <v>136</v>
      </c>
      <c r="B134" s="13"/>
      <c r="C134" s="28" t="s">
        <v>484</v>
      </c>
      <c r="D134" s="38" t="s">
        <v>38</v>
      </c>
      <c r="E134" s="31" t="s">
        <v>301</v>
      </c>
      <c r="F134" s="31" t="s">
        <v>456</v>
      </c>
      <c r="G134" s="31" t="s">
        <v>456</v>
      </c>
      <c r="H134" s="2">
        <v>6</v>
      </c>
      <c r="I134" s="2" t="s">
        <v>456</v>
      </c>
      <c r="J134" s="2" t="s">
        <v>456</v>
      </c>
      <c r="K134" s="2" t="s">
        <v>456</v>
      </c>
      <c r="L134" s="2">
        <v>11.1</v>
      </c>
      <c r="M134" s="32" t="s">
        <v>456</v>
      </c>
      <c r="N134" s="3" t="s">
        <v>180</v>
      </c>
      <c r="O134" s="3" t="s">
        <v>176</v>
      </c>
      <c r="P134" s="3" t="s">
        <v>456</v>
      </c>
      <c r="Q134" s="2" t="s">
        <v>152</v>
      </c>
      <c r="R134" s="3" t="s">
        <v>153</v>
      </c>
      <c r="S134" s="3" t="s">
        <v>153</v>
      </c>
      <c r="T134" s="3" t="s">
        <v>153</v>
      </c>
      <c r="U134" s="14"/>
    </row>
    <row r="135" spans="1:21" ht="89.25" x14ac:dyDescent="0.2">
      <c r="A135" s="12">
        <v>2675</v>
      </c>
      <c r="B135" s="13"/>
      <c r="C135" s="28" t="s">
        <v>485</v>
      </c>
      <c r="D135" s="37" t="s">
        <v>39</v>
      </c>
      <c r="E135" s="30" t="s">
        <v>302</v>
      </c>
      <c r="F135" s="30" t="s">
        <v>456</v>
      </c>
      <c r="G135" s="30" t="s">
        <v>456</v>
      </c>
      <c r="H135" s="2" t="s">
        <v>456</v>
      </c>
      <c r="I135" s="2" t="s">
        <v>456</v>
      </c>
      <c r="J135" s="2" t="s">
        <v>456</v>
      </c>
      <c r="K135" s="2" t="s">
        <v>456</v>
      </c>
      <c r="L135" s="2">
        <v>5.8</v>
      </c>
      <c r="M135" s="32" t="s">
        <v>456</v>
      </c>
      <c r="N135" s="3" t="s">
        <v>181</v>
      </c>
      <c r="O135" s="3" t="s">
        <v>175</v>
      </c>
      <c r="P135" s="3" t="s">
        <v>456</v>
      </c>
      <c r="Q135" s="2" t="s">
        <v>152</v>
      </c>
      <c r="R135" s="3" t="s">
        <v>153</v>
      </c>
      <c r="S135" s="3" t="s">
        <v>153</v>
      </c>
      <c r="T135" s="3" t="s">
        <v>153</v>
      </c>
      <c r="U135" s="14"/>
    </row>
    <row r="136" spans="1:21" ht="25.5" x14ac:dyDescent="0.2">
      <c r="A136" s="12">
        <v>2696</v>
      </c>
      <c r="B136" s="13"/>
      <c r="C136" s="28" t="s">
        <v>486</v>
      </c>
      <c r="D136" s="38" t="s">
        <v>26</v>
      </c>
      <c r="E136" s="31" t="s">
        <v>303</v>
      </c>
      <c r="F136" s="31" t="s">
        <v>456</v>
      </c>
      <c r="G136" s="31" t="s">
        <v>456</v>
      </c>
      <c r="H136" s="2">
        <v>2</v>
      </c>
      <c r="I136" s="2" t="s">
        <v>456</v>
      </c>
      <c r="J136" s="2">
        <v>3.762</v>
      </c>
      <c r="K136" s="2" t="s">
        <v>456</v>
      </c>
      <c r="L136" s="2">
        <v>0.185</v>
      </c>
      <c r="M136" s="32" t="s">
        <v>456</v>
      </c>
      <c r="N136" s="3" t="s">
        <v>177</v>
      </c>
      <c r="O136" s="3" t="s">
        <v>173</v>
      </c>
      <c r="P136" s="3" t="s">
        <v>456</v>
      </c>
      <c r="Q136" s="2" t="s">
        <v>152</v>
      </c>
      <c r="R136" s="3" t="s">
        <v>153</v>
      </c>
      <c r="S136" s="3" t="s">
        <v>153</v>
      </c>
      <c r="T136" s="3" t="s">
        <v>153</v>
      </c>
      <c r="U136" s="14"/>
    </row>
    <row r="137" spans="1:21" ht="38.25" x14ac:dyDescent="0.2">
      <c r="A137" s="12">
        <v>2703</v>
      </c>
      <c r="B137" s="13"/>
      <c r="C137" s="28" t="s">
        <v>487</v>
      </c>
      <c r="D137" s="38" t="s">
        <v>29</v>
      </c>
      <c r="E137" s="31" t="s">
        <v>304</v>
      </c>
      <c r="F137" s="31" t="s">
        <v>456</v>
      </c>
      <c r="G137" s="31" t="s">
        <v>456</v>
      </c>
      <c r="H137" s="2">
        <v>4</v>
      </c>
      <c r="I137" s="2" t="s">
        <v>456</v>
      </c>
      <c r="J137" s="2" t="s">
        <v>456</v>
      </c>
      <c r="K137" s="2" t="s">
        <v>456</v>
      </c>
      <c r="L137" s="2">
        <v>0.5</v>
      </c>
      <c r="M137" s="32" t="s">
        <v>456</v>
      </c>
      <c r="N137" s="3" t="s">
        <v>177</v>
      </c>
      <c r="O137" s="3" t="s">
        <v>173</v>
      </c>
      <c r="P137" s="3" t="s">
        <v>456</v>
      </c>
      <c r="Q137" s="2" t="s">
        <v>152</v>
      </c>
      <c r="R137" s="3" t="s">
        <v>153</v>
      </c>
      <c r="S137" s="3" t="s">
        <v>153</v>
      </c>
      <c r="T137" s="3" t="s">
        <v>153</v>
      </c>
      <c r="U137" s="14"/>
    </row>
    <row r="138" spans="1:21" ht="76.5" x14ac:dyDescent="0.2">
      <c r="A138" s="12">
        <v>2752</v>
      </c>
      <c r="B138" s="13"/>
      <c r="C138" s="28" t="s">
        <v>488</v>
      </c>
      <c r="D138" s="37" t="s">
        <v>28</v>
      </c>
      <c r="E138" s="30" t="s">
        <v>305</v>
      </c>
      <c r="F138" s="30" t="s">
        <v>456</v>
      </c>
      <c r="G138" s="30" t="s">
        <v>456</v>
      </c>
      <c r="H138" s="2">
        <v>4.0599999999999996</v>
      </c>
      <c r="I138" s="2" t="s">
        <v>456</v>
      </c>
      <c r="J138" s="2" t="s">
        <v>456</v>
      </c>
      <c r="K138" s="2" t="s">
        <v>456</v>
      </c>
      <c r="L138" s="2">
        <v>2.5</v>
      </c>
      <c r="M138" s="32" t="s">
        <v>456</v>
      </c>
      <c r="N138" s="3" t="s">
        <v>177</v>
      </c>
      <c r="O138" s="3" t="s">
        <v>173</v>
      </c>
      <c r="P138" s="3" t="s">
        <v>456</v>
      </c>
      <c r="Q138" s="2" t="s">
        <v>152</v>
      </c>
      <c r="R138" s="3" t="s">
        <v>153</v>
      </c>
      <c r="S138" s="3" t="s">
        <v>153</v>
      </c>
      <c r="T138" s="3" t="s">
        <v>153</v>
      </c>
      <c r="U138" s="14"/>
    </row>
    <row r="139" spans="1:21" ht="51" x14ac:dyDescent="0.2">
      <c r="A139" s="12">
        <v>2771</v>
      </c>
      <c r="B139" s="13"/>
      <c r="C139" s="28" t="s">
        <v>489</v>
      </c>
      <c r="D139" s="38" t="s">
        <v>31</v>
      </c>
      <c r="E139" s="31" t="s">
        <v>306</v>
      </c>
      <c r="F139" s="31" t="s">
        <v>456</v>
      </c>
      <c r="G139" s="31" t="s">
        <v>456</v>
      </c>
      <c r="H139" s="2">
        <v>1.26</v>
      </c>
      <c r="I139" s="2" t="s">
        <v>456</v>
      </c>
      <c r="J139" s="2" t="s">
        <v>456</v>
      </c>
      <c r="K139" s="2" t="s">
        <v>456</v>
      </c>
      <c r="L139" s="2">
        <v>3.26</v>
      </c>
      <c r="M139" s="32" t="s">
        <v>456</v>
      </c>
      <c r="N139" s="3" t="s">
        <v>177</v>
      </c>
      <c r="O139" s="3" t="s">
        <v>174</v>
      </c>
      <c r="P139" s="3" t="s">
        <v>456</v>
      </c>
      <c r="Q139" s="2" t="s">
        <v>152</v>
      </c>
      <c r="R139" s="3" t="s">
        <v>153</v>
      </c>
      <c r="S139" s="3" t="s">
        <v>153</v>
      </c>
      <c r="T139" s="3" t="s">
        <v>153</v>
      </c>
      <c r="U139" s="14"/>
    </row>
    <row r="140" spans="1:21" ht="25.5" x14ac:dyDescent="0.2">
      <c r="A140" s="12">
        <v>2774</v>
      </c>
      <c r="B140" s="13"/>
      <c r="C140" s="28" t="s">
        <v>490</v>
      </c>
      <c r="D140" s="38" t="s">
        <v>77</v>
      </c>
      <c r="E140" s="31" t="s">
        <v>307</v>
      </c>
      <c r="F140" s="31" t="s">
        <v>456</v>
      </c>
      <c r="G140" s="31" t="s">
        <v>456</v>
      </c>
      <c r="H140" s="32" t="s">
        <v>456</v>
      </c>
      <c r="I140" s="32" t="s">
        <v>456</v>
      </c>
      <c r="J140" s="32" t="s">
        <v>456</v>
      </c>
      <c r="K140" s="32" t="s">
        <v>456</v>
      </c>
      <c r="L140" s="32" t="s">
        <v>456</v>
      </c>
      <c r="M140" s="32" t="s">
        <v>456</v>
      </c>
      <c r="N140" s="3" t="s">
        <v>456</v>
      </c>
      <c r="O140" s="3" t="s">
        <v>456</v>
      </c>
      <c r="P140" s="3" t="s">
        <v>456</v>
      </c>
      <c r="Q140" s="3" t="s">
        <v>152</v>
      </c>
      <c r="R140" s="3" t="s">
        <v>153</v>
      </c>
      <c r="S140" s="3" t="s">
        <v>153</v>
      </c>
      <c r="T140" s="3" t="s">
        <v>153</v>
      </c>
      <c r="U140" s="14"/>
    </row>
    <row r="141" spans="1:21" ht="38.25" x14ac:dyDescent="0.2">
      <c r="A141" s="12">
        <v>2775</v>
      </c>
      <c r="B141" s="13"/>
      <c r="C141" s="28" t="s">
        <v>491</v>
      </c>
      <c r="D141" s="38" t="s">
        <v>32</v>
      </c>
      <c r="E141" s="31" t="s">
        <v>308</v>
      </c>
      <c r="F141" s="31" t="s">
        <v>456</v>
      </c>
      <c r="G141" s="31" t="s">
        <v>456</v>
      </c>
      <c r="H141" s="2" t="s">
        <v>456</v>
      </c>
      <c r="I141" s="2" t="s">
        <v>456</v>
      </c>
      <c r="J141" s="2" t="s">
        <v>456</v>
      </c>
      <c r="K141" s="2" t="s">
        <v>456</v>
      </c>
      <c r="L141" s="2">
        <v>4.4800000000000004</v>
      </c>
      <c r="M141" s="32" t="s">
        <v>456</v>
      </c>
      <c r="N141" s="3" t="s">
        <v>175</v>
      </c>
      <c r="O141" s="3" t="s">
        <v>173</v>
      </c>
      <c r="P141" s="3" t="s">
        <v>456</v>
      </c>
      <c r="Q141" s="2" t="s">
        <v>152</v>
      </c>
      <c r="R141" s="3" t="s">
        <v>153</v>
      </c>
      <c r="S141" s="3" t="s">
        <v>153</v>
      </c>
      <c r="T141" s="3" t="s">
        <v>153</v>
      </c>
      <c r="U141" s="14"/>
    </row>
    <row r="142" spans="1:21" ht="51" x14ac:dyDescent="0.2">
      <c r="A142" s="12">
        <v>3051</v>
      </c>
      <c r="B142" s="13"/>
      <c r="C142" s="28" t="s">
        <v>492</v>
      </c>
      <c r="D142" s="38" t="s">
        <v>58</v>
      </c>
      <c r="E142" s="31" t="s">
        <v>309</v>
      </c>
      <c r="F142" s="31" t="s">
        <v>456</v>
      </c>
      <c r="G142" s="31" t="s">
        <v>456</v>
      </c>
      <c r="H142" s="32" t="s">
        <v>456</v>
      </c>
      <c r="I142" s="32" t="s">
        <v>456</v>
      </c>
      <c r="J142" s="32" t="s">
        <v>456</v>
      </c>
      <c r="K142" s="32" t="s">
        <v>456</v>
      </c>
      <c r="L142" s="32" t="s">
        <v>456</v>
      </c>
      <c r="M142" s="32" t="s">
        <v>456</v>
      </c>
      <c r="N142" s="3" t="s">
        <v>456</v>
      </c>
      <c r="O142" s="3" t="s">
        <v>456</v>
      </c>
      <c r="P142" s="3" t="s">
        <v>456</v>
      </c>
      <c r="Q142" s="2" t="s">
        <v>152</v>
      </c>
      <c r="R142" s="3" t="s">
        <v>153</v>
      </c>
      <c r="S142" s="3" t="s">
        <v>153</v>
      </c>
      <c r="T142" s="3" t="s">
        <v>153</v>
      </c>
      <c r="U142" s="14"/>
    </row>
    <row r="143" spans="1:21" ht="25.5" x14ac:dyDescent="0.2">
      <c r="A143" s="12">
        <v>3543</v>
      </c>
      <c r="B143" s="13"/>
      <c r="C143" s="28" t="s">
        <v>493</v>
      </c>
      <c r="D143" s="38" t="s">
        <v>80</v>
      </c>
      <c r="E143" s="31" t="s">
        <v>310</v>
      </c>
      <c r="F143" s="31" t="s">
        <v>456</v>
      </c>
      <c r="G143" s="31" t="s">
        <v>456</v>
      </c>
      <c r="H143" s="32" t="s">
        <v>456</v>
      </c>
      <c r="I143" s="32" t="s">
        <v>456</v>
      </c>
      <c r="J143" s="32" t="s">
        <v>456</v>
      </c>
      <c r="K143" s="32" t="s">
        <v>456</v>
      </c>
      <c r="L143" s="32" t="s">
        <v>456</v>
      </c>
      <c r="M143" s="32" t="s">
        <v>456</v>
      </c>
      <c r="N143" s="3" t="s">
        <v>456</v>
      </c>
      <c r="O143" s="3" t="s">
        <v>456</v>
      </c>
      <c r="P143" s="3" t="s">
        <v>456</v>
      </c>
      <c r="Q143" s="2" t="s">
        <v>152</v>
      </c>
      <c r="R143" s="3" t="s">
        <v>153</v>
      </c>
      <c r="S143" s="3" t="s">
        <v>153</v>
      </c>
      <c r="T143" s="3" t="s">
        <v>153</v>
      </c>
      <c r="U143" s="14"/>
    </row>
    <row r="144" spans="1:21" ht="38.25" x14ac:dyDescent="0.2">
      <c r="A144" s="12" t="s">
        <v>154</v>
      </c>
      <c r="B144" s="13"/>
      <c r="C144" s="28" t="s">
        <v>494</v>
      </c>
      <c r="D144" s="38" t="s">
        <v>155</v>
      </c>
      <c r="E144" s="31" t="s">
        <v>311</v>
      </c>
      <c r="F144" s="31" t="s">
        <v>456</v>
      </c>
      <c r="G144" s="31" t="s">
        <v>456</v>
      </c>
      <c r="H144" s="32" t="s">
        <v>456</v>
      </c>
      <c r="I144" s="32" t="s">
        <v>456</v>
      </c>
      <c r="J144" s="32" t="s">
        <v>456</v>
      </c>
      <c r="K144" s="32" t="s">
        <v>456</v>
      </c>
      <c r="L144" s="32" t="s">
        <v>456</v>
      </c>
      <c r="M144" s="32" t="s">
        <v>456</v>
      </c>
      <c r="N144" s="3" t="s">
        <v>456</v>
      </c>
      <c r="O144" s="3" t="s">
        <v>456</v>
      </c>
      <c r="P144" s="3" t="s">
        <v>456</v>
      </c>
      <c r="Q144" s="2" t="s">
        <v>152</v>
      </c>
      <c r="R144" s="3" t="s">
        <v>153</v>
      </c>
      <c r="S144" s="3" t="s">
        <v>153</v>
      </c>
      <c r="T144" s="3" t="s">
        <v>153</v>
      </c>
      <c r="U144" s="14"/>
    </row>
    <row r="145" spans="1:21" ht="26.45" customHeight="1" x14ac:dyDescent="0.2">
      <c r="A145" s="12" t="s">
        <v>168</v>
      </c>
      <c r="B145" s="13"/>
      <c r="C145" s="28" t="s">
        <v>495</v>
      </c>
      <c r="D145" s="38" t="s">
        <v>169</v>
      </c>
      <c r="E145" s="31" t="s">
        <v>312</v>
      </c>
      <c r="F145" s="31" t="s">
        <v>456</v>
      </c>
      <c r="G145" s="31" t="s">
        <v>456</v>
      </c>
      <c r="H145" s="32" t="s">
        <v>456</v>
      </c>
      <c r="I145" s="32" t="s">
        <v>456</v>
      </c>
      <c r="J145" s="32" t="s">
        <v>456</v>
      </c>
      <c r="K145" s="32" t="s">
        <v>456</v>
      </c>
      <c r="L145" s="32" t="s">
        <v>456</v>
      </c>
      <c r="M145" s="32" t="s">
        <v>456</v>
      </c>
      <c r="N145" s="3" t="s">
        <v>456</v>
      </c>
      <c r="O145" s="3" t="s">
        <v>456</v>
      </c>
      <c r="P145" s="3" t="s">
        <v>456</v>
      </c>
      <c r="Q145" s="2" t="s">
        <v>150</v>
      </c>
      <c r="R145" s="3" t="s">
        <v>153</v>
      </c>
      <c r="S145" s="3" t="s">
        <v>153</v>
      </c>
      <c r="T145" s="3" t="s">
        <v>153</v>
      </c>
      <c r="U145" s="14"/>
    </row>
    <row r="146" spans="1:21" ht="38.25" x14ac:dyDescent="0.2">
      <c r="A146" s="12" t="s">
        <v>217</v>
      </c>
      <c r="B146" s="13"/>
      <c r="C146" s="28" t="s">
        <v>496</v>
      </c>
      <c r="D146" s="38" t="s">
        <v>232</v>
      </c>
      <c r="E146" s="31" t="s">
        <v>313</v>
      </c>
      <c r="F146" s="31" t="s">
        <v>456</v>
      </c>
      <c r="G146" s="31" t="s">
        <v>456</v>
      </c>
      <c r="H146" s="32" t="s">
        <v>456</v>
      </c>
      <c r="I146" s="32" t="s">
        <v>456</v>
      </c>
      <c r="J146" s="32" t="s">
        <v>456</v>
      </c>
      <c r="K146" s="32" t="s">
        <v>456</v>
      </c>
      <c r="L146" s="32" t="s">
        <v>456</v>
      </c>
      <c r="M146" s="32" t="s">
        <v>456</v>
      </c>
      <c r="N146" s="3" t="s">
        <v>456</v>
      </c>
      <c r="O146" s="3" t="s">
        <v>456</v>
      </c>
      <c r="P146" s="3" t="s">
        <v>456</v>
      </c>
      <c r="Q146" s="2" t="s">
        <v>150</v>
      </c>
      <c r="R146" s="3" t="s">
        <v>153</v>
      </c>
      <c r="S146" s="3" t="s">
        <v>153</v>
      </c>
      <c r="T146" s="3" t="s">
        <v>153</v>
      </c>
      <c r="U146" s="14"/>
    </row>
    <row r="147" spans="1:21" ht="25.5" x14ac:dyDescent="0.2">
      <c r="A147" s="12">
        <v>1487</v>
      </c>
      <c r="B147" s="13"/>
      <c r="C147" s="28" t="s">
        <v>497</v>
      </c>
      <c r="D147" s="38" t="s">
        <v>14</v>
      </c>
      <c r="E147" s="31" t="s">
        <v>318</v>
      </c>
      <c r="F147" s="31" t="s">
        <v>456</v>
      </c>
      <c r="G147" s="31" t="s">
        <v>456</v>
      </c>
      <c r="H147" s="2" t="s">
        <v>456</v>
      </c>
      <c r="I147" s="2" t="s">
        <v>456</v>
      </c>
      <c r="J147" s="2">
        <v>0.01</v>
      </c>
      <c r="K147" s="2" t="s">
        <v>456</v>
      </c>
      <c r="L147" s="2">
        <v>8.8999999999999996E-2</v>
      </c>
      <c r="M147" s="32" t="s">
        <v>456</v>
      </c>
      <c r="N147" s="3" t="s">
        <v>181</v>
      </c>
      <c r="O147" s="3" t="s">
        <v>174</v>
      </c>
      <c r="P147" s="3" t="s">
        <v>456</v>
      </c>
      <c r="Q147" s="2" t="s">
        <v>152</v>
      </c>
      <c r="R147" s="3" t="s">
        <v>153</v>
      </c>
      <c r="S147" s="3" t="s">
        <v>153</v>
      </c>
      <c r="T147" s="3" t="s">
        <v>153</v>
      </c>
      <c r="U147" s="14"/>
    </row>
    <row r="148" spans="1:21" ht="38.25" customHeight="1" x14ac:dyDescent="0.2">
      <c r="A148" s="12">
        <v>2305</v>
      </c>
      <c r="B148" s="13"/>
      <c r="C148" s="28" t="s">
        <v>498</v>
      </c>
      <c r="D148" s="38" t="s">
        <v>66</v>
      </c>
      <c r="E148" s="31" t="s">
        <v>319</v>
      </c>
      <c r="F148" s="31" t="s">
        <v>456</v>
      </c>
      <c r="G148" s="31" t="s">
        <v>456</v>
      </c>
      <c r="H148" s="32" t="s">
        <v>456</v>
      </c>
      <c r="I148" s="32" t="s">
        <v>456</v>
      </c>
      <c r="J148" s="2">
        <v>2.6000000000000023E-2</v>
      </c>
      <c r="K148" s="2" t="s">
        <v>456</v>
      </c>
      <c r="L148" s="2">
        <v>0.6</v>
      </c>
      <c r="M148" s="32" t="s">
        <v>456</v>
      </c>
      <c r="N148" s="3" t="s">
        <v>175</v>
      </c>
      <c r="O148" s="3" t="s">
        <v>173</v>
      </c>
      <c r="P148" s="3" t="s">
        <v>456</v>
      </c>
      <c r="Q148" s="2" t="s">
        <v>152</v>
      </c>
      <c r="R148" s="3" t="s">
        <v>153</v>
      </c>
      <c r="S148" s="3" t="s">
        <v>153</v>
      </c>
      <c r="T148" s="3" t="s">
        <v>153</v>
      </c>
      <c r="U148" s="14"/>
    </row>
    <row r="149" spans="1:21" ht="38.25" x14ac:dyDescent="0.2">
      <c r="A149" s="12">
        <v>2914</v>
      </c>
      <c r="B149" s="13"/>
      <c r="C149" s="28" t="s">
        <v>499</v>
      </c>
      <c r="D149" s="38" t="s">
        <v>43</v>
      </c>
      <c r="E149" s="31" t="s">
        <v>320</v>
      </c>
      <c r="F149" s="31" t="s">
        <v>456</v>
      </c>
      <c r="G149" s="31" t="s">
        <v>456</v>
      </c>
      <c r="H149" s="32" t="s">
        <v>456</v>
      </c>
      <c r="I149" s="32" t="s">
        <v>456</v>
      </c>
      <c r="J149" s="32" t="s">
        <v>456</v>
      </c>
      <c r="K149" s="32" t="s">
        <v>456</v>
      </c>
      <c r="L149" s="32" t="s">
        <v>456</v>
      </c>
      <c r="M149" s="32" t="s">
        <v>456</v>
      </c>
      <c r="N149" s="3" t="s">
        <v>456</v>
      </c>
      <c r="O149" s="3" t="s">
        <v>456</v>
      </c>
      <c r="P149" s="3" t="s">
        <v>456</v>
      </c>
      <c r="Q149" s="2" t="s">
        <v>152</v>
      </c>
      <c r="R149" s="3" t="s">
        <v>153</v>
      </c>
      <c r="S149" s="3" t="s">
        <v>153</v>
      </c>
      <c r="T149" s="3" t="s">
        <v>153</v>
      </c>
      <c r="U149" s="14"/>
    </row>
    <row r="150" spans="1:21" ht="38.25" x14ac:dyDescent="0.2">
      <c r="A150" s="12">
        <v>3480</v>
      </c>
      <c r="B150" s="13"/>
      <c r="C150" s="28" t="s">
        <v>500</v>
      </c>
      <c r="D150" s="38" t="s">
        <v>72</v>
      </c>
      <c r="E150" s="31" t="s">
        <v>321</v>
      </c>
      <c r="F150" s="31" t="s">
        <v>456</v>
      </c>
      <c r="G150" s="31" t="s">
        <v>456</v>
      </c>
      <c r="H150" s="2">
        <v>0.4</v>
      </c>
      <c r="I150" s="32" t="s">
        <v>456</v>
      </c>
      <c r="J150" s="2">
        <v>1.3380000000000001</v>
      </c>
      <c r="K150" s="32" t="s">
        <v>456</v>
      </c>
      <c r="L150" s="32" t="s">
        <v>456</v>
      </c>
      <c r="M150" s="32" t="s">
        <v>456</v>
      </c>
      <c r="N150" s="3" t="s">
        <v>175</v>
      </c>
      <c r="O150" s="3" t="s">
        <v>173</v>
      </c>
      <c r="P150" s="3" t="s">
        <v>456</v>
      </c>
      <c r="Q150" s="2" t="s">
        <v>152</v>
      </c>
      <c r="R150" s="3" t="s">
        <v>153</v>
      </c>
      <c r="S150" s="3" t="s">
        <v>153</v>
      </c>
      <c r="T150" s="3" t="s">
        <v>153</v>
      </c>
      <c r="U150" s="14"/>
    </row>
    <row r="151" spans="1:21" ht="25.5" x14ac:dyDescent="0.2">
      <c r="A151" s="12">
        <v>2789</v>
      </c>
      <c r="B151" s="13"/>
      <c r="C151" s="28" t="s">
        <v>501</v>
      </c>
      <c r="D151" s="38" t="s">
        <v>33</v>
      </c>
      <c r="E151" s="31" t="s">
        <v>322</v>
      </c>
      <c r="F151" s="31" t="s">
        <v>456</v>
      </c>
      <c r="G151" s="31" t="s">
        <v>456</v>
      </c>
      <c r="H151" s="32" t="s">
        <v>456</v>
      </c>
      <c r="I151" s="32" t="s">
        <v>456</v>
      </c>
      <c r="J151" s="32" t="s">
        <v>456</v>
      </c>
      <c r="K151" s="32" t="s">
        <v>456</v>
      </c>
      <c r="L151" s="2">
        <v>0.22</v>
      </c>
      <c r="M151" s="32" t="s">
        <v>456</v>
      </c>
      <c r="N151" s="3">
        <v>2014</v>
      </c>
      <c r="O151" s="3">
        <v>2016</v>
      </c>
      <c r="P151" s="3" t="s">
        <v>456</v>
      </c>
      <c r="Q151" s="2" t="s">
        <v>152</v>
      </c>
      <c r="R151" s="3" t="s">
        <v>153</v>
      </c>
      <c r="S151" s="3" t="s">
        <v>153</v>
      </c>
      <c r="T151" s="3" t="s">
        <v>153</v>
      </c>
      <c r="U151" s="14"/>
    </row>
    <row r="152" spans="1:21" ht="63.75" x14ac:dyDescent="0.2">
      <c r="A152" s="12">
        <v>2795</v>
      </c>
      <c r="B152" s="13"/>
      <c r="C152" s="28" t="s">
        <v>502</v>
      </c>
      <c r="D152" s="38" t="s">
        <v>36</v>
      </c>
      <c r="E152" s="31" t="s">
        <v>323</v>
      </c>
      <c r="F152" s="31" t="s">
        <v>456</v>
      </c>
      <c r="G152" s="31" t="s">
        <v>456</v>
      </c>
      <c r="H152" s="32" t="s">
        <v>456</v>
      </c>
      <c r="I152" s="32" t="s">
        <v>456</v>
      </c>
      <c r="J152" s="32" t="s">
        <v>456</v>
      </c>
      <c r="K152" s="32" t="s">
        <v>456</v>
      </c>
      <c r="L152" s="32" t="s">
        <v>456</v>
      </c>
      <c r="M152" s="32" t="s">
        <v>456</v>
      </c>
      <c r="N152" s="3" t="s">
        <v>456</v>
      </c>
      <c r="O152" s="3" t="s">
        <v>456</v>
      </c>
      <c r="P152" s="3" t="s">
        <v>456</v>
      </c>
      <c r="Q152" s="2" t="s">
        <v>152</v>
      </c>
      <c r="R152" s="3" t="s">
        <v>153</v>
      </c>
      <c r="S152" s="3" t="s">
        <v>153</v>
      </c>
      <c r="T152" s="3" t="s">
        <v>153</v>
      </c>
      <c r="U152" s="14"/>
    </row>
    <row r="153" spans="1:21" ht="25.5" x14ac:dyDescent="0.2">
      <c r="A153" s="12">
        <v>3090</v>
      </c>
      <c r="B153" s="13"/>
      <c r="C153" s="28" t="s">
        <v>503</v>
      </c>
      <c r="D153" s="38" t="s">
        <v>68</v>
      </c>
      <c r="E153" s="31" t="s">
        <v>324</v>
      </c>
      <c r="F153" s="31" t="s">
        <v>456</v>
      </c>
      <c r="G153" s="31" t="s">
        <v>456</v>
      </c>
      <c r="H153" s="32" t="s">
        <v>456</v>
      </c>
      <c r="I153" s="32" t="s">
        <v>456</v>
      </c>
      <c r="J153" s="32" t="s">
        <v>456</v>
      </c>
      <c r="K153" s="32" t="s">
        <v>456</v>
      </c>
      <c r="L153" s="32" t="s">
        <v>456</v>
      </c>
      <c r="M153" s="32" t="s">
        <v>456</v>
      </c>
      <c r="N153" s="3" t="s">
        <v>456</v>
      </c>
      <c r="O153" s="3" t="s">
        <v>456</v>
      </c>
      <c r="P153" s="3" t="s">
        <v>456</v>
      </c>
      <c r="Q153" s="2" t="s">
        <v>152</v>
      </c>
      <c r="R153" s="3" t="s">
        <v>153</v>
      </c>
      <c r="S153" s="3" t="s">
        <v>153</v>
      </c>
      <c r="T153" s="3" t="s">
        <v>153</v>
      </c>
      <c r="U153" s="14"/>
    </row>
    <row r="154" spans="1:21" ht="25.5" x14ac:dyDescent="0.2">
      <c r="A154" s="12">
        <v>3144</v>
      </c>
      <c r="B154" s="13"/>
      <c r="C154" s="28" t="s">
        <v>504</v>
      </c>
      <c r="D154" s="38" t="s">
        <v>65</v>
      </c>
      <c r="E154" s="31" t="s">
        <v>325</v>
      </c>
      <c r="F154" s="31" t="s">
        <v>456</v>
      </c>
      <c r="G154" s="31" t="s">
        <v>456</v>
      </c>
      <c r="H154" s="32" t="s">
        <v>456</v>
      </c>
      <c r="I154" s="32" t="s">
        <v>456</v>
      </c>
      <c r="J154" s="32" t="s">
        <v>456</v>
      </c>
      <c r="K154" s="32" t="s">
        <v>456</v>
      </c>
      <c r="L154" s="32" t="s">
        <v>456</v>
      </c>
      <c r="M154" s="32" t="s">
        <v>456</v>
      </c>
      <c r="N154" s="3" t="s">
        <v>456</v>
      </c>
      <c r="O154" s="3" t="s">
        <v>456</v>
      </c>
      <c r="P154" s="3" t="s">
        <v>456</v>
      </c>
      <c r="Q154" s="2" t="s">
        <v>152</v>
      </c>
      <c r="R154" s="3" t="s">
        <v>153</v>
      </c>
      <c r="S154" s="3" t="s">
        <v>153</v>
      </c>
      <c r="T154" s="3" t="s">
        <v>153</v>
      </c>
      <c r="U154" s="14"/>
    </row>
    <row r="155" spans="1:21" ht="25.5" x14ac:dyDescent="0.2">
      <c r="A155" s="12">
        <v>3110</v>
      </c>
      <c r="B155" s="13"/>
      <c r="C155" s="28" t="s">
        <v>505</v>
      </c>
      <c r="D155" s="38" t="s">
        <v>61</v>
      </c>
      <c r="E155" s="31" t="s">
        <v>326</v>
      </c>
      <c r="F155" s="31" t="s">
        <v>456</v>
      </c>
      <c r="G155" s="31" t="s">
        <v>456</v>
      </c>
      <c r="H155" s="32" t="s">
        <v>456</v>
      </c>
      <c r="I155" s="32" t="s">
        <v>456</v>
      </c>
      <c r="J155" s="32" t="s">
        <v>456</v>
      </c>
      <c r="K155" s="32" t="s">
        <v>456</v>
      </c>
      <c r="L155" s="32" t="s">
        <v>456</v>
      </c>
      <c r="M155" s="32" t="s">
        <v>456</v>
      </c>
      <c r="N155" s="3" t="s">
        <v>456</v>
      </c>
      <c r="O155" s="3" t="s">
        <v>456</v>
      </c>
      <c r="P155" s="3" t="s">
        <v>456</v>
      </c>
      <c r="Q155" s="2" t="s">
        <v>152</v>
      </c>
      <c r="R155" s="3" t="s">
        <v>153</v>
      </c>
      <c r="S155" s="3" t="s">
        <v>153</v>
      </c>
      <c r="T155" s="3" t="s">
        <v>153</v>
      </c>
      <c r="U155" s="14"/>
    </row>
    <row r="156" spans="1:21" ht="25.5" x14ac:dyDescent="0.2">
      <c r="A156" s="12" t="s">
        <v>190</v>
      </c>
      <c r="B156" s="13"/>
      <c r="C156" s="28" t="s">
        <v>506</v>
      </c>
      <c r="D156" s="38" t="s">
        <v>192</v>
      </c>
      <c r="E156" s="31" t="s">
        <v>327</v>
      </c>
      <c r="F156" s="31" t="s">
        <v>456</v>
      </c>
      <c r="G156" s="31" t="s">
        <v>456</v>
      </c>
      <c r="H156" s="32" t="s">
        <v>456</v>
      </c>
      <c r="I156" s="32" t="s">
        <v>456</v>
      </c>
      <c r="J156" s="32" t="s">
        <v>456</v>
      </c>
      <c r="K156" s="32" t="s">
        <v>456</v>
      </c>
      <c r="L156" s="32" t="s">
        <v>456</v>
      </c>
      <c r="M156" s="32" t="s">
        <v>456</v>
      </c>
      <c r="N156" s="3" t="s">
        <v>456</v>
      </c>
      <c r="O156" s="3" t="s">
        <v>456</v>
      </c>
      <c r="P156" s="3" t="s">
        <v>456</v>
      </c>
      <c r="Q156" s="2" t="s">
        <v>152</v>
      </c>
      <c r="R156" s="3" t="s">
        <v>153</v>
      </c>
      <c r="S156" s="3" t="s">
        <v>153</v>
      </c>
      <c r="T156" s="3" t="s">
        <v>153</v>
      </c>
      <c r="U156" s="14"/>
    </row>
    <row r="157" spans="1:21" ht="38.25" x14ac:dyDescent="0.2">
      <c r="A157" s="12">
        <v>1150</v>
      </c>
      <c r="B157" s="13"/>
      <c r="C157" s="28" t="s">
        <v>507</v>
      </c>
      <c r="D157" s="38" t="s">
        <v>12</v>
      </c>
      <c r="E157" s="31" t="s">
        <v>328</v>
      </c>
      <c r="F157" s="31" t="s">
        <v>456</v>
      </c>
      <c r="G157" s="31" t="s">
        <v>456</v>
      </c>
      <c r="H157" s="32" t="s">
        <v>456</v>
      </c>
      <c r="I157" s="32" t="s">
        <v>456</v>
      </c>
      <c r="J157" s="32" t="s">
        <v>456</v>
      </c>
      <c r="K157" s="32" t="s">
        <v>456</v>
      </c>
      <c r="L157" s="32" t="s">
        <v>456</v>
      </c>
      <c r="M157" s="32" t="s">
        <v>456</v>
      </c>
      <c r="N157" s="3" t="s">
        <v>456</v>
      </c>
      <c r="O157" s="3" t="s">
        <v>456</v>
      </c>
      <c r="P157" s="3" t="s">
        <v>456</v>
      </c>
      <c r="Q157" s="2" t="s">
        <v>152</v>
      </c>
      <c r="R157" s="3" t="s">
        <v>153</v>
      </c>
      <c r="S157" s="3" t="s">
        <v>153</v>
      </c>
      <c r="T157" s="3" t="s">
        <v>153</v>
      </c>
      <c r="U157" s="14"/>
    </row>
    <row r="158" spans="1:21" ht="38.25" x14ac:dyDescent="0.2">
      <c r="A158" s="12">
        <v>1460</v>
      </c>
      <c r="B158" s="13"/>
      <c r="C158" s="28" t="s">
        <v>508</v>
      </c>
      <c r="D158" s="38" t="s">
        <v>13</v>
      </c>
      <c r="E158" s="31" t="s">
        <v>329</v>
      </c>
      <c r="F158" s="31" t="s">
        <v>456</v>
      </c>
      <c r="G158" s="31" t="s">
        <v>456</v>
      </c>
      <c r="H158" s="2">
        <v>0.8</v>
      </c>
      <c r="I158" s="32" t="s">
        <v>456</v>
      </c>
      <c r="J158" s="32" t="s">
        <v>456</v>
      </c>
      <c r="K158" s="32" t="s">
        <v>456</v>
      </c>
      <c r="L158" s="2">
        <v>4.1579999999999995</v>
      </c>
      <c r="M158" s="32" t="s">
        <v>456</v>
      </c>
      <c r="N158" s="3">
        <v>2014</v>
      </c>
      <c r="O158" s="3" t="s">
        <v>173</v>
      </c>
      <c r="P158" s="3" t="s">
        <v>456</v>
      </c>
      <c r="Q158" s="2" t="s">
        <v>152</v>
      </c>
      <c r="R158" s="3" t="s">
        <v>153</v>
      </c>
      <c r="S158" s="3" t="s">
        <v>153</v>
      </c>
      <c r="T158" s="3" t="s">
        <v>153</v>
      </c>
      <c r="U158" s="14"/>
    </row>
    <row r="159" spans="1:21" ht="38.25" x14ac:dyDescent="0.2">
      <c r="A159" s="12">
        <v>2185</v>
      </c>
      <c r="B159" s="13"/>
      <c r="C159" s="28" t="s">
        <v>509</v>
      </c>
      <c r="D159" s="38" t="s">
        <v>18</v>
      </c>
      <c r="E159" s="31" t="s">
        <v>330</v>
      </c>
      <c r="F159" s="31" t="s">
        <v>456</v>
      </c>
      <c r="G159" s="31" t="s">
        <v>456</v>
      </c>
      <c r="H159" s="32" t="s">
        <v>456</v>
      </c>
      <c r="I159" s="32" t="s">
        <v>456</v>
      </c>
      <c r="J159" s="32" t="s">
        <v>456</v>
      </c>
      <c r="K159" s="32" t="s">
        <v>456</v>
      </c>
      <c r="L159" s="32" t="s">
        <v>456</v>
      </c>
      <c r="M159" s="32" t="s">
        <v>456</v>
      </c>
      <c r="N159" s="3" t="s">
        <v>456</v>
      </c>
      <c r="O159" s="3" t="s">
        <v>456</v>
      </c>
      <c r="P159" s="3" t="s">
        <v>456</v>
      </c>
      <c r="Q159" s="2" t="s">
        <v>152</v>
      </c>
      <c r="R159" s="3" t="s">
        <v>153</v>
      </c>
      <c r="S159" s="3" t="s">
        <v>153</v>
      </c>
      <c r="T159" s="3" t="s">
        <v>153</v>
      </c>
      <c r="U159" s="14"/>
    </row>
    <row r="160" spans="1:21" ht="76.5" x14ac:dyDescent="0.2">
      <c r="A160" s="12">
        <v>2044</v>
      </c>
      <c r="B160" s="13"/>
      <c r="C160" s="28" t="s">
        <v>510</v>
      </c>
      <c r="D160" s="37" t="s">
        <v>15</v>
      </c>
      <c r="E160" s="30" t="s">
        <v>331</v>
      </c>
      <c r="F160" s="30" t="s">
        <v>456</v>
      </c>
      <c r="G160" s="30" t="s">
        <v>456</v>
      </c>
      <c r="H160" s="2">
        <v>1.26</v>
      </c>
      <c r="I160" s="32" t="s">
        <v>456</v>
      </c>
      <c r="J160" s="32" t="s">
        <v>456</v>
      </c>
      <c r="K160" s="32" t="s">
        <v>456</v>
      </c>
      <c r="L160" s="2">
        <v>2.9919999999999995</v>
      </c>
      <c r="M160" s="32" t="s">
        <v>456</v>
      </c>
      <c r="N160" s="3" t="s">
        <v>181</v>
      </c>
      <c r="O160" s="3" t="s">
        <v>173</v>
      </c>
      <c r="P160" s="3" t="s">
        <v>456</v>
      </c>
      <c r="Q160" s="2" t="s">
        <v>152</v>
      </c>
      <c r="R160" s="3" t="s">
        <v>153</v>
      </c>
      <c r="S160" s="3" t="s">
        <v>153</v>
      </c>
      <c r="T160" s="3" t="s">
        <v>153</v>
      </c>
      <c r="U160" s="14"/>
    </row>
    <row r="161" spans="1:21" ht="25.5" x14ac:dyDescent="0.2">
      <c r="A161" s="12">
        <v>2354</v>
      </c>
      <c r="B161" s="13"/>
      <c r="C161" s="28" t="s">
        <v>511</v>
      </c>
      <c r="D161" s="38" t="s">
        <v>88</v>
      </c>
      <c r="E161" s="31" t="s">
        <v>332</v>
      </c>
      <c r="F161" s="31" t="s">
        <v>456</v>
      </c>
      <c r="G161" s="31" t="s">
        <v>456</v>
      </c>
      <c r="H161" s="2">
        <v>0.8</v>
      </c>
      <c r="I161" s="32" t="s">
        <v>456</v>
      </c>
      <c r="J161" s="32" t="s">
        <v>456</v>
      </c>
      <c r="K161" s="32" t="s">
        <v>456</v>
      </c>
      <c r="L161" s="2">
        <v>1.0925</v>
      </c>
      <c r="M161" s="32" t="s">
        <v>456</v>
      </c>
      <c r="N161" s="3" t="s">
        <v>175</v>
      </c>
      <c r="O161" s="3" t="s">
        <v>173</v>
      </c>
      <c r="P161" s="3" t="s">
        <v>456</v>
      </c>
      <c r="Q161" s="2" t="s">
        <v>152</v>
      </c>
      <c r="R161" s="3" t="s">
        <v>153</v>
      </c>
      <c r="S161" s="3" t="s">
        <v>153</v>
      </c>
      <c r="T161" s="3" t="s">
        <v>153</v>
      </c>
      <c r="U161" s="14"/>
    </row>
    <row r="162" spans="1:21" ht="38.25" x14ac:dyDescent="0.2">
      <c r="A162" s="12">
        <v>2574</v>
      </c>
      <c r="B162" s="13"/>
      <c r="C162" s="28" t="s">
        <v>512</v>
      </c>
      <c r="D162" s="38" t="s">
        <v>19</v>
      </c>
      <c r="E162" s="31" t="s">
        <v>333</v>
      </c>
      <c r="F162" s="31" t="s">
        <v>456</v>
      </c>
      <c r="G162" s="31" t="s">
        <v>456</v>
      </c>
      <c r="H162" s="2">
        <v>0.4</v>
      </c>
      <c r="I162" s="32" t="s">
        <v>456</v>
      </c>
      <c r="J162" s="32" t="s">
        <v>456</v>
      </c>
      <c r="K162" s="32" t="s">
        <v>456</v>
      </c>
      <c r="L162" s="2">
        <v>1.06</v>
      </c>
      <c r="M162" s="32" t="s">
        <v>456</v>
      </c>
      <c r="N162" s="3" t="s">
        <v>181</v>
      </c>
      <c r="O162" s="3" t="s">
        <v>173</v>
      </c>
      <c r="P162" s="3" t="s">
        <v>456</v>
      </c>
      <c r="Q162" s="2" t="s">
        <v>152</v>
      </c>
      <c r="R162" s="3" t="s">
        <v>153</v>
      </c>
      <c r="S162" s="3" t="s">
        <v>153</v>
      </c>
      <c r="T162" s="3" t="s">
        <v>153</v>
      </c>
      <c r="U162" s="14"/>
    </row>
    <row r="163" spans="1:21" ht="51" x14ac:dyDescent="0.2">
      <c r="A163" s="12">
        <v>2575</v>
      </c>
      <c r="B163" s="13"/>
      <c r="C163" s="28" t="s">
        <v>513</v>
      </c>
      <c r="D163" s="38" t="s">
        <v>20</v>
      </c>
      <c r="E163" s="31" t="s">
        <v>334</v>
      </c>
      <c r="F163" s="31" t="s">
        <v>456</v>
      </c>
      <c r="G163" s="31" t="s">
        <v>456</v>
      </c>
      <c r="H163" s="2">
        <v>0.8</v>
      </c>
      <c r="I163" s="32" t="s">
        <v>456</v>
      </c>
      <c r="J163" s="32" t="s">
        <v>456</v>
      </c>
      <c r="K163" s="32" t="s">
        <v>456</v>
      </c>
      <c r="L163" s="2">
        <v>1.47</v>
      </c>
      <c r="M163" s="32" t="s">
        <v>456</v>
      </c>
      <c r="N163" s="3" t="s">
        <v>181</v>
      </c>
      <c r="O163" s="3" t="s">
        <v>173</v>
      </c>
      <c r="P163" s="3" t="s">
        <v>456</v>
      </c>
      <c r="Q163" s="2" t="s">
        <v>152</v>
      </c>
      <c r="R163" s="3" t="s">
        <v>153</v>
      </c>
      <c r="S163" s="3" t="s">
        <v>153</v>
      </c>
      <c r="T163" s="3" t="s">
        <v>153</v>
      </c>
      <c r="U163" s="14"/>
    </row>
    <row r="164" spans="1:21" ht="38.25" x14ac:dyDescent="0.2">
      <c r="A164" s="12">
        <v>2642</v>
      </c>
      <c r="B164" s="13"/>
      <c r="C164" s="28" t="s">
        <v>514</v>
      </c>
      <c r="D164" s="38" t="s">
        <v>21</v>
      </c>
      <c r="E164" s="31" t="s">
        <v>335</v>
      </c>
      <c r="F164" s="31" t="s">
        <v>456</v>
      </c>
      <c r="G164" s="31" t="s">
        <v>456</v>
      </c>
      <c r="H164" s="32" t="s">
        <v>456</v>
      </c>
      <c r="I164" s="32" t="s">
        <v>456</v>
      </c>
      <c r="J164" s="32" t="s">
        <v>456</v>
      </c>
      <c r="K164" s="32" t="s">
        <v>456</v>
      </c>
      <c r="L164" s="32" t="s">
        <v>456</v>
      </c>
      <c r="M164" s="32" t="s">
        <v>456</v>
      </c>
      <c r="N164" s="3" t="s">
        <v>456</v>
      </c>
      <c r="O164" s="3" t="s">
        <v>456</v>
      </c>
      <c r="P164" s="3" t="s">
        <v>456</v>
      </c>
      <c r="Q164" s="2" t="s">
        <v>152</v>
      </c>
      <c r="R164" s="3" t="s">
        <v>153</v>
      </c>
      <c r="S164" s="3" t="s">
        <v>153</v>
      </c>
      <c r="T164" s="3" t="s">
        <v>153</v>
      </c>
      <c r="U164" s="14"/>
    </row>
    <row r="165" spans="1:21" ht="51" x14ac:dyDescent="0.2">
      <c r="A165" s="12">
        <v>2710</v>
      </c>
      <c r="B165" s="13"/>
      <c r="C165" s="28" t="s">
        <v>515</v>
      </c>
      <c r="D165" s="38" t="s">
        <v>30</v>
      </c>
      <c r="E165" s="31" t="s">
        <v>336</v>
      </c>
      <c r="F165" s="31" t="s">
        <v>456</v>
      </c>
      <c r="G165" s="31" t="s">
        <v>456</v>
      </c>
      <c r="H165" s="2">
        <v>2</v>
      </c>
      <c r="I165" s="32" t="s">
        <v>456</v>
      </c>
      <c r="J165" s="32" t="s">
        <v>456</v>
      </c>
      <c r="K165" s="32" t="s">
        <v>456</v>
      </c>
      <c r="L165" s="2">
        <v>0.64500000000000002</v>
      </c>
      <c r="M165" s="32" t="s">
        <v>456</v>
      </c>
      <c r="N165" s="3" t="s">
        <v>177</v>
      </c>
      <c r="O165" s="3" t="s">
        <v>173</v>
      </c>
      <c r="P165" s="3" t="s">
        <v>456</v>
      </c>
      <c r="Q165" s="2" t="s">
        <v>152</v>
      </c>
      <c r="R165" s="3" t="s">
        <v>153</v>
      </c>
      <c r="S165" s="3" t="s">
        <v>153</v>
      </c>
      <c r="T165" s="3" t="s">
        <v>153</v>
      </c>
      <c r="U165" s="14"/>
    </row>
    <row r="166" spans="1:21" ht="25.5" x14ac:dyDescent="0.2">
      <c r="A166" s="12">
        <v>2791</v>
      </c>
      <c r="B166" s="13"/>
      <c r="C166" s="28" t="s">
        <v>516</v>
      </c>
      <c r="D166" s="38" t="s">
        <v>35</v>
      </c>
      <c r="E166" s="31" t="s">
        <v>337</v>
      </c>
      <c r="F166" s="31" t="s">
        <v>456</v>
      </c>
      <c r="G166" s="31" t="s">
        <v>456</v>
      </c>
      <c r="H166" s="32" t="s">
        <v>456</v>
      </c>
      <c r="I166" s="32" t="s">
        <v>456</v>
      </c>
      <c r="J166" s="32" t="s">
        <v>456</v>
      </c>
      <c r="K166" s="32" t="s">
        <v>456</v>
      </c>
      <c r="L166" s="32" t="s">
        <v>456</v>
      </c>
      <c r="M166" s="32" t="s">
        <v>456</v>
      </c>
      <c r="N166" s="3" t="s">
        <v>456</v>
      </c>
      <c r="O166" s="3" t="s">
        <v>456</v>
      </c>
      <c r="P166" s="3" t="s">
        <v>456</v>
      </c>
      <c r="Q166" s="2" t="s">
        <v>152</v>
      </c>
      <c r="R166" s="3" t="s">
        <v>153</v>
      </c>
      <c r="S166" s="3" t="s">
        <v>153</v>
      </c>
      <c r="T166" s="3" t="s">
        <v>153</v>
      </c>
      <c r="U166" s="14"/>
    </row>
    <row r="167" spans="1:21" ht="25.5" x14ac:dyDescent="0.2">
      <c r="A167" s="12">
        <v>2809</v>
      </c>
      <c r="B167" s="13"/>
      <c r="C167" s="28" t="s">
        <v>517</v>
      </c>
      <c r="D167" s="38" t="s">
        <v>37</v>
      </c>
      <c r="E167" s="31" t="s">
        <v>338</v>
      </c>
      <c r="F167" s="31" t="s">
        <v>456</v>
      </c>
      <c r="G167" s="31" t="s">
        <v>456</v>
      </c>
      <c r="H167" s="32" t="s">
        <v>456</v>
      </c>
      <c r="I167" s="32" t="s">
        <v>456</v>
      </c>
      <c r="J167" s="32" t="s">
        <v>456</v>
      </c>
      <c r="K167" s="32" t="s">
        <v>456</v>
      </c>
      <c r="L167" s="32" t="s">
        <v>456</v>
      </c>
      <c r="M167" s="32" t="s">
        <v>456</v>
      </c>
      <c r="N167" s="3" t="s">
        <v>456</v>
      </c>
      <c r="O167" s="3" t="s">
        <v>456</v>
      </c>
      <c r="P167" s="3" t="s">
        <v>456</v>
      </c>
      <c r="Q167" s="2" t="s">
        <v>152</v>
      </c>
      <c r="R167" s="3" t="s">
        <v>153</v>
      </c>
      <c r="S167" s="3" t="s">
        <v>153</v>
      </c>
      <c r="T167" s="3" t="s">
        <v>153</v>
      </c>
      <c r="U167" s="14"/>
    </row>
    <row r="168" spans="1:21" ht="51" x14ac:dyDescent="0.2">
      <c r="A168" s="12">
        <v>2890</v>
      </c>
      <c r="B168" s="13"/>
      <c r="C168" s="28" t="s">
        <v>518</v>
      </c>
      <c r="D168" s="38" t="s">
        <v>40</v>
      </c>
      <c r="E168" s="31" t="s">
        <v>339</v>
      </c>
      <c r="F168" s="31" t="s">
        <v>456</v>
      </c>
      <c r="G168" s="31" t="s">
        <v>456</v>
      </c>
      <c r="H168" s="32" t="s">
        <v>456</v>
      </c>
      <c r="I168" s="32" t="s">
        <v>456</v>
      </c>
      <c r="J168" s="32" t="s">
        <v>456</v>
      </c>
      <c r="K168" s="32" t="s">
        <v>456</v>
      </c>
      <c r="L168" s="32" t="s">
        <v>456</v>
      </c>
      <c r="M168" s="32" t="s">
        <v>456</v>
      </c>
      <c r="N168" s="3" t="s">
        <v>456</v>
      </c>
      <c r="O168" s="3" t="s">
        <v>456</v>
      </c>
      <c r="P168" s="3" t="s">
        <v>456</v>
      </c>
      <c r="Q168" s="2" t="s">
        <v>152</v>
      </c>
      <c r="R168" s="3" t="s">
        <v>153</v>
      </c>
      <c r="S168" s="3" t="s">
        <v>153</v>
      </c>
      <c r="T168" s="3" t="s">
        <v>153</v>
      </c>
      <c r="U168" s="14"/>
    </row>
    <row r="169" spans="1:21" ht="38.25" x14ac:dyDescent="0.2">
      <c r="A169" s="12">
        <v>2900</v>
      </c>
      <c r="B169" s="13"/>
      <c r="C169" s="28" t="s">
        <v>519</v>
      </c>
      <c r="D169" s="38" t="s">
        <v>69</v>
      </c>
      <c r="E169" s="31" t="s">
        <v>340</v>
      </c>
      <c r="F169" s="31" t="s">
        <v>456</v>
      </c>
      <c r="G169" s="31" t="s">
        <v>456</v>
      </c>
      <c r="H169" s="2">
        <v>1.26</v>
      </c>
      <c r="I169" s="32" t="s">
        <v>456</v>
      </c>
      <c r="J169" s="32" t="s">
        <v>456</v>
      </c>
      <c r="K169" s="32" t="s">
        <v>456</v>
      </c>
      <c r="L169" s="2">
        <v>0.70299999999999996</v>
      </c>
      <c r="M169" s="32" t="s">
        <v>456</v>
      </c>
      <c r="N169" s="3" t="s">
        <v>175</v>
      </c>
      <c r="O169" s="3" t="s">
        <v>179</v>
      </c>
      <c r="P169" s="3" t="s">
        <v>456</v>
      </c>
      <c r="Q169" s="2" t="s">
        <v>152</v>
      </c>
      <c r="R169" s="3" t="s">
        <v>153</v>
      </c>
      <c r="S169" s="3" t="s">
        <v>153</v>
      </c>
      <c r="T169" s="3" t="s">
        <v>153</v>
      </c>
      <c r="U169" s="14"/>
    </row>
    <row r="170" spans="1:21" ht="25.5" customHeight="1" x14ac:dyDescent="0.2">
      <c r="A170" s="12">
        <v>2913</v>
      </c>
      <c r="B170" s="13"/>
      <c r="C170" s="28" t="s">
        <v>520</v>
      </c>
      <c r="D170" s="38" t="s">
        <v>42</v>
      </c>
      <c r="E170" s="31" t="s">
        <v>454</v>
      </c>
      <c r="F170" s="31" t="s">
        <v>456</v>
      </c>
      <c r="G170" s="31" t="s">
        <v>456</v>
      </c>
      <c r="H170" s="32" t="s">
        <v>456</v>
      </c>
      <c r="I170" s="32" t="s">
        <v>456</v>
      </c>
      <c r="J170" s="32" t="s">
        <v>456</v>
      </c>
      <c r="K170" s="32" t="s">
        <v>456</v>
      </c>
      <c r="L170" s="32" t="s">
        <v>456</v>
      </c>
      <c r="M170" s="32" t="s">
        <v>456</v>
      </c>
      <c r="N170" s="3" t="s">
        <v>456</v>
      </c>
      <c r="O170" s="3" t="s">
        <v>456</v>
      </c>
      <c r="P170" s="3" t="s">
        <v>456</v>
      </c>
      <c r="Q170" s="2" t="s">
        <v>152</v>
      </c>
      <c r="R170" s="3" t="s">
        <v>153</v>
      </c>
      <c r="S170" s="3" t="s">
        <v>153</v>
      </c>
      <c r="T170" s="3" t="s">
        <v>153</v>
      </c>
      <c r="U170" s="14"/>
    </row>
    <row r="171" spans="1:21" ht="38.25" x14ac:dyDescent="0.2">
      <c r="A171" s="12">
        <v>2991</v>
      </c>
      <c r="B171" s="13"/>
      <c r="C171" s="28" t="s">
        <v>521</v>
      </c>
      <c r="D171" s="38" t="s">
        <v>54</v>
      </c>
      <c r="E171" s="31" t="s">
        <v>341</v>
      </c>
      <c r="F171" s="31" t="s">
        <v>456</v>
      </c>
      <c r="G171" s="31" t="s">
        <v>456</v>
      </c>
      <c r="H171" s="32" t="s">
        <v>456</v>
      </c>
      <c r="I171" s="32" t="s">
        <v>456</v>
      </c>
      <c r="J171" s="32" t="s">
        <v>456</v>
      </c>
      <c r="K171" s="32" t="s">
        <v>456</v>
      </c>
      <c r="L171" s="32" t="s">
        <v>456</v>
      </c>
      <c r="M171" s="32" t="s">
        <v>456</v>
      </c>
      <c r="N171" s="3" t="s">
        <v>456</v>
      </c>
      <c r="O171" s="3" t="s">
        <v>456</v>
      </c>
      <c r="P171" s="3" t="s">
        <v>456</v>
      </c>
      <c r="Q171" s="2" t="s">
        <v>152</v>
      </c>
      <c r="R171" s="3" t="s">
        <v>153</v>
      </c>
      <c r="S171" s="3" t="s">
        <v>153</v>
      </c>
      <c r="T171" s="3" t="s">
        <v>153</v>
      </c>
      <c r="U171" s="14"/>
    </row>
    <row r="172" spans="1:21" ht="38.25" x14ac:dyDescent="0.2">
      <c r="A172" s="12">
        <v>3001</v>
      </c>
      <c r="B172" s="13"/>
      <c r="C172" s="28" t="s">
        <v>522</v>
      </c>
      <c r="D172" s="38" t="s">
        <v>55</v>
      </c>
      <c r="E172" s="31" t="s">
        <v>342</v>
      </c>
      <c r="F172" s="31" t="s">
        <v>456</v>
      </c>
      <c r="G172" s="31" t="s">
        <v>456</v>
      </c>
      <c r="H172" s="32" t="s">
        <v>456</v>
      </c>
      <c r="I172" s="32" t="s">
        <v>456</v>
      </c>
      <c r="J172" s="32" t="s">
        <v>456</v>
      </c>
      <c r="K172" s="32" t="s">
        <v>456</v>
      </c>
      <c r="L172" s="32" t="s">
        <v>456</v>
      </c>
      <c r="M172" s="32" t="s">
        <v>456</v>
      </c>
      <c r="N172" s="3" t="s">
        <v>456</v>
      </c>
      <c r="O172" s="3" t="s">
        <v>456</v>
      </c>
      <c r="P172" s="3" t="s">
        <v>456</v>
      </c>
      <c r="Q172" s="2" t="s">
        <v>152</v>
      </c>
      <c r="R172" s="3" t="s">
        <v>153</v>
      </c>
      <c r="S172" s="3" t="s">
        <v>153</v>
      </c>
      <c r="T172" s="3" t="s">
        <v>153</v>
      </c>
      <c r="U172" s="14"/>
    </row>
    <row r="173" spans="1:21" ht="51" x14ac:dyDescent="0.2">
      <c r="A173" s="12">
        <v>3002</v>
      </c>
      <c r="B173" s="13"/>
      <c r="C173" s="28" t="s">
        <v>523</v>
      </c>
      <c r="D173" s="38" t="s">
        <v>56</v>
      </c>
      <c r="E173" s="31" t="s">
        <v>343</v>
      </c>
      <c r="F173" s="31" t="s">
        <v>456</v>
      </c>
      <c r="G173" s="31" t="s">
        <v>456</v>
      </c>
      <c r="H173" s="2">
        <v>0.5</v>
      </c>
      <c r="I173" s="32" t="s">
        <v>456</v>
      </c>
      <c r="J173" s="32" t="s">
        <v>456</v>
      </c>
      <c r="K173" s="32" t="s">
        <v>456</v>
      </c>
      <c r="L173" s="2">
        <v>0.43099999999999999</v>
      </c>
      <c r="M173" s="32" t="s">
        <v>456</v>
      </c>
      <c r="N173" s="3" t="s">
        <v>175</v>
      </c>
      <c r="O173" s="3" t="s">
        <v>173</v>
      </c>
      <c r="P173" s="3" t="s">
        <v>456</v>
      </c>
      <c r="Q173" s="2" t="s">
        <v>152</v>
      </c>
      <c r="R173" s="3" t="s">
        <v>153</v>
      </c>
      <c r="S173" s="3" t="s">
        <v>153</v>
      </c>
      <c r="T173" s="3" t="s">
        <v>153</v>
      </c>
      <c r="U173" s="14"/>
    </row>
    <row r="174" spans="1:21" ht="51" x14ac:dyDescent="0.2">
      <c r="A174" s="12">
        <v>3114</v>
      </c>
      <c r="B174" s="13"/>
      <c r="C174" s="28" t="s">
        <v>524</v>
      </c>
      <c r="D174" s="38" t="s">
        <v>63</v>
      </c>
      <c r="E174" s="31" t="s">
        <v>344</v>
      </c>
      <c r="F174" s="31" t="s">
        <v>456</v>
      </c>
      <c r="G174" s="31" t="s">
        <v>456</v>
      </c>
      <c r="H174" s="2">
        <v>1.26</v>
      </c>
      <c r="I174" s="32" t="s">
        <v>456</v>
      </c>
      <c r="J174" s="32" t="s">
        <v>456</v>
      </c>
      <c r="K174" s="32" t="s">
        <v>456</v>
      </c>
      <c r="L174" s="2">
        <v>0.65200000000000002</v>
      </c>
      <c r="M174" s="32" t="s">
        <v>456</v>
      </c>
      <c r="N174" s="3" t="s">
        <v>175</v>
      </c>
      <c r="O174" s="3" t="s">
        <v>179</v>
      </c>
      <c r="P174" s="3" t="s">
        <v>456</v>
      </c>
      <c r="Q174" s="2" t="s">
        <v>152</v>
      </c>
      <c r="R174" s="3" t="s">
        <v>153</v>
      </c>
      <c r="S174" s="3" t="s">
        <v>153</v>
      </c>
      <c r="T174" s="3" t="s">
        <v>153</v>
      </c>
      <c r="U174" s="14"/>
    </row>
    <row r="175" spans="1:21" ht="38.25" x14ac:dyDescent="0.2">
      <c r="A175" s="12">
        <v>3119</v>
      </c>
      <c r="B175" s="13"/>
      <c r="C175" s="28" t="s">
        <v>525</v>
      </c>
      <c r="D175" s="38" t="s">
        <v>64</v>
      </c>
      <c r="E175" s="31" t="s">
        <v>345</v>
      </c>
      <c r="F175" s="31" t="s">
        <v>456</v>
      </c>
      <c r="G175" s="31" t="s">
        <v>456</v>
      </c>
      <c r="H175" s="2">
        <v>0.8</v>
      </c>
      <c r="I175" s="2" t="s">
        <v>456</v>
      </c>
      <c r="J175" s="2" t="s">
        <v>456</v>
      </c>
      <c r="K175" s="2" t="s">
        <v>456</v>
      </c>
      <c r="L175" s="2">
        <v>0.92100000000000004</v>
      </c>
      <c r="M175" s="32" t="s">
        <v>456</v>
      </c>
      <c r="N175" s="3" t="s">
        <v>175</v>
      </c>
      <c r="O175" s="3" t="s">
        <v>173</v>
      </c>
      <c r="P175" s="3" t="s">
        <v>456</v>
      </c>
      <c r="Q175" s="2" t="s">
        <v>152</v>
      </c>
      <c r="R175" s="3" t="s">
        <v>153</v>
      </c>
      <c r="S175" s="3" t="s">
        <v>153</v>
      </c>
      <c r="T175" s="3" t="s">
        <v>153</v>
      </c>
      <c r="U175" s="14"/>
    </row>
    <row r="176" spans="1:21" ht="51" x14ac:dyDescent="0.2">
      <c r="A176" s="12">
        <v>3210</v>
      </c>
      <c r="B176" s="13"/>
      <c r="C176" s="28" t="s">
        <v>526</v>
      </c>
      <c r="D176" s="38" t="s">
        <v>108</v>
      </c>
      <c r="E176" s="31" t="s">
        <v>346</v>
      </c>
      <c r="F176" s="31" t="s">
        <v>456</v>
      </c>
      <c r="G176" s="31" t="s">
        <v>456</v>
      </c>
      <c r="H176" s="32" t="s">
        <v>456</v>
      </c>
      <c r="I176" s="32" t="s">
        <v>456</v>
      </c>
      <c r="J176" s="32" t="s">
        <v>456</v>
      </c>
      <c r="K176" s="32" t="s">
        <v>456</v>
      </c>
      <c r="L176" s="32" t="s">
        <v>456</v>
      </c>
      <c r="M176" s="32" t="s">
        <v>456</v>
      </c>
      <c r="N176" s="3" t="s">
        <v>456</v>
      </c>
      <c r="O176" s="3" t="s">
        <v>456</v>
      </c>
      <c r="P176" s="3" t="s">
        <v>456</v>
      </c>
      <c r="Q176" s="2" t="s">
        <v>152</v>
      </c>
      <c r="R176" s="3" t="s">
        <v>153</v>
      </c>
      <c r="S176" s="3" t="s">
        <v>153</v>
      </c>
      <c r="T176" s="3" t="s">
        <v>153</v>
      </c>
      <c r="U176" s="14"/>
    </row>
    <row r="177" spans="1:21" ht="25.5" x14ac:dyDescent="0.2">
      <c r="A177" s="12">
        <v>3268</v>
      </c>
      <c r="B177" s="13"/>
      <c r="C177" s="28" t="s">
        <v>527</v>
      </c>
      <c r="D177" s="38" t="s">
        <v>70</v>
      </c>
      <c r="E177" s="31" t="s">
        <v>347</v>
      </c>
      <c r="F177" s="31" t="s">
        <v>456</v>
      </c>
      <c r="G177" s="31" t="s">
        <v>456</v>
      </c>
      <c r="H177" s="32" t="s">
        <v>456</v>
      </c>
      <c r="I177" s="32" t="s">
        <v>456</v>
      </c>
      <c r="J177" s="32" t="s">
        <v>456</v>
      </c>
      <c r="K177" s="32" t="s">
        <v>456</v>
      </c>
      <c r="L177" s="32" t="s">
        <v>456</v>
      </c>
      <c r="M177" s="32" t="s">
        <v>456</v>
      </c>
      <c r="N177" s="3" t="s">
        <v>456</v>
      </c>
      <c r="O177" s="3" t="s">
        <v>456</v>
      </c>
      <c r="P177" s="3" t="s">
        <v>456</v>
      </c>
      <c r="Q177" s="2" t="s">
        <v>150</v>
      </c>
      <c r="R177" s="3" t="s">
        <v>153</v>
      </c>
      <c r="S177" s="3" t="s">
        <v>153</v>
      </c>
      <c r="T177" s="3" t="s">
        <v>153</v>
      </c>
      <c r="U177" s="14"/>
    </row>
    <row r="178" spans="1:21" ht="51" x14ac:dyDescent="0.2">
      <c r="A178" s="12">
        <v>3356</v>
      </c>
      <c r="B178" s="13"/>
      <c r="C178" s="28" t="s">
        <v>528</v>
      </c>
      <c r="D178" s="38" t="s">
        <v>75</v>
      </c>
      <c r="E178" s="31" t="s">
        <v>348</v>
      </c>
      <c r="F178" s="31" t="s">
        <v>456</v>
      </c>
      <c r="G178" s="31" t="s">
        <v>456</v>
      </c>
      <c r="H178" s="32" t="s">
        <v>456</v>
      </c>
      <c r="I178" s="32" t="s">
        <v>456</v>
      </c>
      <c r="J178" s="32" t="s">
        <v>456</v>
      </c>
      <c r="K178" s="32" t="s">
        <v>456</v>
      </c>
      <c r="L178" s="32" t="s">
        <v>456</v>
      </c>
      <c r="M178" s="32" t="s">
        <v>456</v>
      </c>
      <c r="N178" s="3" t="s">
        <v>456</v>
      </c>
      <c r="O178" s="3" t="s">
        <v>456</v>
      </c>
      <c r="P178" s="3" t="s">
        <v>456</v>
      </c>
      <c r="Q178" s="2" t="s">
        <v>152</v>
      </c>
      <c r="R178" s="3" t="s">
        <v>153</v>
      </c>
      <c r="S178" s="3" t="s">
        <v>153</v>
      </c>
      <c r="T178" s="3" t="s">
        <v>153</v>
      </c>
      <c r="U178" s="14"/>
    </row>
    <row r="179" spans="1:21" ht="25.5" x14ac:dyDescent="0.2">
      <c r="A179" s="12">
        <v>3479</v>
      </c>
      <c r="B179" s="13"/>
      <c r="C179" s="28" t="s">
        <v>529</v>
      </c>
      <c r="D179" s="38" t="s">
        <v>71</v>
      </c>
      <c r="E179" s="31" t="s">
        <v>354</v>
      </c>
      <c r="F179" s="31" t="s">
        <v>456</v>
      </c>
      <c r="G179" s="31" t="s">
        <v>456</v>
      </c>
      <c r="H179" s="2">
        <v>0.4</v>
      </c>
      <c r="I179" s="32" t="s">
        <v>456</v>
      </c>
      <c r="J179" s="2">
        <v>0.84699999999999998</v>
      </c>
      <c r="K179" s="32" t="s">
        <v>456</v>
      </c>
      <c r="L179" s="32" t="s">
        <v>456</v>
      </c>
      <c r="M179" s="32" t="s">
        <v>456</v>
      </c>
      <c r="N179" s="3" t="s">
        <v>175</v>
      </c>
      <c r="O179" s="3" t="s">
        <v>179</v>
      </c>
      <c r="P179" s="3" t="s">
        <v>456</v>
      </c>
      <c r="Q179" s="2" t="s">
        <v>152</v>
      </c>
      <c r="R179" s="2" t="s">
        <v>153</v>
      </c>
      <c r="S179" s="2" t="s">
        <v>153</v>
      </c>
      <c r="T179" s="2" t="s">
        <v>153</v>
      </c>
      <c r="U179" s="14"/>
    </row>
    <row r="180" spans="1:21" ht="25.5" customHeight="1" x14ac:dyDescent="0.2">
      <c r="A180" s="12">
        <v>3481</v>
      </c>
      <c r="B180" s="13"/>
      <c r="C180" s="28" t="s">
        <v>530</v>
      </c>
      <c r="D180" s="38" t="s">
        <v>107</v>
      </c>
      <c r="E180" s="31" t="s">
        <v>349</v>
      </c>
      <c r="F180" s="31" t="s">
        <v>456</v>
      </c>
      <c r="G180" s="31" t="s">
        <v>456</v>
      </c>
      <c r="H180" s="32" t="s">
        <v>456</v>
      </c>
      <c r="I180" s="32" t="s">
        <v>456</v>
      </c>
      <c r="J180" s="32" t="s">
        <v>456</v>
      </c>
      <c r="K180" s="32" t="s">
        <v>456</v>
      </c>
      <c r="L180" s="32" t="s">
        <v>456</v>
      </c>
      <c r="M180" s="32" t="s">
        <v>456</v>
      </c>
      <c r="N180" s="3" t="s">
        <v>456</v>
      </c>
      <c r="O180" s="3" t="s">
        <v>456</v>
      </c>
      <c r="P180" s="3" t="s">
        <v>456</v>
      </c>
      <c r="Q180" s="2" t="s">
        <v>152</v>
      </c>
      <c r="R180" s="3" t="s">
        <v>153</v>
      </c>
      <c r="S180" s="3" t="s">
        <v>153</v>
      </c>
      <c r="T180" s="3" t="s">
        <v>153</v>
      </c>
      <c r="U180" s="14"/>
    </row>
    <row r="181" spans="1:21" ht="51" x14ac:dyDescent="0.2">
      <c r="A181" s="12">
        <v>3495</v>
      </c>
      <c r="B181" s="13"/>
      <c r="C181" s="28" t="s">
        <v>531</v>
      </c>
      <c r="D181" s="38" t="s">
        <v>74</v>
      </c>
      <c r="E181" s="31" t="s">
        <v>350</v>
      </c>
      <c r="F181" s="31" t="s">
        <v>456</v>
      </c>
      <c r="G181" s="31" t="s">
        <v>456</v>
      </c>
      <c r="H181" s="32" t="s">
        <v>456</v>
      </c>
      <c r="I181" s="32" t="s">
        <v>456</v>
      </c>
      <c r="J181" s="32" t="s">
        <v>456</v>
      </c>
      <c r="K181" s="32" t="s">
        <v>456</v>
      </c>
      <c r="L181" s="32" t="s">
        <v>456</v>
      </c>
      <c r="M181" s="32" t="s">
        <v>456</v>
      </c>
      <c r="N181" s="3" t="s">
        <v>456</v>
      </c>
      <c r="O181" s="3" t="s">
        <v>456</v>
      </c>
      <c r="P181" s="3" t="s">
        <v>456</v>
      </c>
      <c r="Q181" s="3" t="s">
        <v>152</v>
      </c>
      <c r="R181" s="3" t="s">
        <v>153</v>
      </c>
      <c r="S181" s="3" t="s">
        <v>153</v>
      </c>
      <c r="T181" s="3" t="s">
        <v>153</v>
      </c>
      <c r="U181" s="14"/>
    </row>
    <row r="182" spans="1:21" ht="25.5" x14ac:dyDescent="0.2">
      <c r="A182" s="12">
        <v>3501</v>
      </c>
      <c r="B182" s="13"/>
      <c r="C182" s="28" t="s">
        <v>532</v>
      </c>
      <c r="D182" s="38" t="s">
        <v>76</v>
      </c>
      <c r="E182" s="31" t="s">
        <v>351</v>
      </c>
      <c r="F182" s="31" t="s">
        <v>456</v>
      </c>
      <c r="G182" s="31" t="s">
        <v>456</v>
      </c>
      <c r="H182" s="32" t="s">
        <v>456</v>
      </c>
      <c r="I182" s="32" t="s">
        <v>456</v>
      </c>
      <c r="J182" s="32" t="s">
        <v>456</v>
      </c>
      <c r="K182" s="32" t="s">
        <v>456</v>
      </c>
      <c r="L182" s="32" t="s">
        <v>456</v>
      </c>
      <c r="M182" s="32" t="s">
        <v>456</v>
      </c>
      <c r="N182" s="3" t="s">
        <v>456</v>
      </c>
      <c r="O182" s="3" t="s">
        <v>456</v>
      </c>
      <c r="P182" s="3" t="s">
        <v>456</v>
      </c>
      <c r="Q182" s="2" t="s">
        <v>152</v>
      </c>
      <c r="R182" s="3" t="s">
        <v>153</v>
      </c>
      <c r="S182" s="3" t="s">
        <v>153</v>
      </c>
      <c r="T182" s="3" t="s">
        <v>153</v>
      </c>
      <c r="U182" s="14"/>
    </row>
    <row r="183" spans="1:21" ht="25.5" x14ac:dyDescent="0.2">
      <c r="A183" s="12">
        <v>3508</v>
      </c>
      <c r="B183" s="13"/>
      <c r="C183" s="28" t="s">
        <v>533</v>
      </c>
      <c r="D183" s="38" t="s">
        <v>78</v>
      </c>
      <c r="E183" s="31" t="s">
        <v>355</v>
      </c>
      <c r="F183" s="31" t="s">
        <v>456</v>
      </c>
      <c r="G183" s="31" t="s">
        <v>456</v>
      </c>
      <c r="H183" s="2">
        <v>0.4</v>
      </c>
      <c r="I183" s="32" t="s">
        <v>456</v>
      </c>
      <c r="J183" s="2">
        <v>2.5230000000000001</v>
      </c>
      <c r="K183" s="2" t="s">
        <v>456</v>
      </c>
      <c r="L183" s="2">
        <v>0.155</v>
      </c>
      <c r="M183" s="32" t="s">
        <v>456</v>
      </c>
      <c r="N183" s="3">
        <v>2015</v>
      </c>
      <c r="O183" s="3" t="s">
        <v>173</v>
      </c>
      <c r="P183" s="3" t="s">
        <v>456</v>
      </c>
      <c r="Q183" s="2" t="s">
        <v>152</v>
      </c>
      <c r="R183" s="3" t="s">
        <v>153</v>
      </c>
      <c r="S183" s="3" t="s">
        <v>153</v>
      </c>
      <c r="T183" s="3" t="s">
        <v>153</v>
      </c>
      <c r="U183" s="14"/>
    </row>
    <row r="184" spans="1:21" ht="38.25" x14ac:dyDescent="0.2">
      <c r="A184" s="12">
        <v>3510</v>
      </c>
      <c r="B184" s="13"/>
      <c r="C184" s="28" t="s">
        <v>534</v>
      </c>
      <c r="D184" s="38" t="s">
        <v>79</v>
      </c>
      <c r="E184" s="31" t="s">
        <v>352</v>
      </c>
      <c r="F184" s="31" t="s">
        <v>456</v>
      </c>
      <c r="G184" s="31" t="s">
        <v>456</v>
      </c>
      <c r="H184" s="32" t="s">
        <v>456</v>
      </c>
      <c r="I184" s="32" t="s">
        <v>456</v>
      </c>
      <c r="J184" s="32" t="s">
        <v>456</v>
      </c>
      <c r="K184" s="32" t="s">
        <v>456</v>
      </c>
      <c r="L184" s="32" t="s">
        <v>456</v>
      </c>
      <c r="M184" s="32" t="s">
        <v>456</v>
      </c>
      <c r="N184" s="3" t="s">
        <v>456</v>
      </c>
      <c r="O184" s="3" t="s">
        <v>456</v>
      </c>
      <c r="P184" s="3" t="s">
        <v>456</v>
      </c>
      <c r="Q184" s="3" t="s">
        <v>152</v>
      </c>
      <c r="R184" s="3" t="s">
        <v>153</v>
      </c>
      <c r="S184" s="3" t="s">
        <v>153</v>
      </c>
      <c r="T184" s="3" t="s">
        <v>153</v>
      </c>
      <c r="U184" s="14"/>
    </row>
    <row r="185" spans="1:21" ht="38.25" x14ac:dyDescent="0.2">
      <c r="A185" s="12">
        <v>3579</v>
      </c>
      <c r="B185" s="13"/>
      <c r="C185" s="28" t="s">
        <v>535</v>
      </c>
      <c r="D185" s="38" t="s">
        <v>82</v>
      </c>
      <c r="E185" s="31" t="s">
        <v>353</v>
      </c>
      <c r="F185" s="31" t="s">
        <v>456</v>
      </c>
      <c r="G185" s="31" t="s">
        <v>456</v>
      </c>
      <c r="H185" s="32" t="s">
        <v>456</v>
      </c>
      <c r="I185" s="32" t="s">
        <v>456</v>
      </c>
      <c r="J185" s="32" t="s">
        <v>456</v>
      </c>
      <c r="K185" s="32" t="s">
        <v>456</v>
      </c>
      <c r="L185" s="32" t="s">
        <v>456</v>
      </c>
      <c r="M185" s="32" t="s">
        <v>456</v>
      </c>
      <c r="N185" s="3" t="s">
        <v>456</v>
      </c>
      <c r="O185" s="3" t="s">
        <v>456</v>
      </c>
      <c r="P185" s="3" t="s">
        <v>456</v>
      </c>
      <c r="Q185" s="3" t="s">
        <v>152</v>
      </c>
      <c r="R185" s="3" t="s">
        <v>153</v>
      </c>
      <c r="S185" s="3" t="s">
        <v>153</v>
      </c>
      <c r="T185" s="3" t="s">
        <v>153</v>
      </c>
      <c r="U185" s="14"/>
    </row>
    <row r="186" spans="1:21" ht="25.5" x14ac:dyDescent="0.2">
      <c r="A186" s="12">
        <v>3630</v>
      </c>
      <c r="B186" s="13"/>
      <c r="C186" s="28" t="s">
        <v>536</v>
      </c>
      <c r="D186" s="38" t="s">
        <v>109</v>
      </c>
      <c r="E186" s="31" t="s">
        <v>356</v>
      </c>
      <c r="F186" s="31" t="s">
        <v>456</v>
      </c>
      <c r="G186" s="31" t="s">
        <v>456</v>
      </c>
      <c r="H186" s="2">
        <v>0.5</v>
      </c>
      <c r="I186" s="2" t="s">
        <v>456</v>
      </c>
      <c r="J186" s="2" t="s">
        <v>456</v>
      </c>
      <c r="K186" s="2" t="s">
        <v>456</v>
      </c>
      <c r="L186" s="2">
        <v>0.16</v>
      </c>
      <c r="M186" s="32" t="s">
        <v>456</v>
      </c>
      <c r="N186" s="3" t="s">
        <v>174</v>
      </c>
      <c r="O186" s="3" t="s">
        <v>173</v>
      </c>
      <c r="P186" s="3" t="s">
        <v>456</v>
      </c>
      <c r="Q186" s="2" t="s">
        <v>150</v>
      </c>
      <c r="R186" s="3" t="s">
        <v>153</v>
      </c>
      <c r="S186" s="3" t="s">
        <v>153</v>
      </c>
      <c r="T186" s="3" t="s">
        <v>153</v>
      </c>
      <c r="U186" s="14"/>
    </row>
    <row r="187" spans="1:21" ht="25.5" x14ac:dyDescent="0.2">
      <c r="A187" s="12">
        <v>4031</v>
      </c>
      <c r="B187" s="13"/>
      <c r="C187" s="28" t="s">
        <v>537</v>
      </c>
      <c r="D187" s="38" t="s">
        <v>84</v>
      </c>
      <c r="E187" s="31" t="s">
        <v>357</v>
      </c>
      <c r="F187" s="31" t="s">
        <v>456</v>
      </c>
      <c r="G187" s="31" t="s">
        <v>456</v>
      </c>
      <c r="H187" s="32" t="s">
        <v>456</v>
      </c>
      <c r="I187" s="32" t="s">
        <v>456</v>
      </c>
      <c r="J187" s="32" t="s">
        <v>456</v>
      </c>
      <c r="K187" s="32" t="s">
        <v>456</v>
      </c>
      <c r="L187" s="32" t="s">
        <v>456</v>
      </c>
      <c r="M187" s="32" t="s">
        <v>456</v>
      </c>
      <c r="N187" s="3" t="s">
        <v>456</v>
      </c>
      <c r="O187" s="3" t="s">
        <v>456</v>
      </c>
      <c r="P187" s="3" t="s">
        <v>456</v>
      </c>
      <c r="Q187" s="3" t="s">
        <v>152</v>
      </c>
      <c r="R187" s="3" t="s">
        <v>153</v>
      </c>
      <c r="S187" s="3" t="s">
        <v>153</v>
      </c>
      <c r="T187" s="3" t="s">
        <v>153</v>
      </c>
      <c r="U187" s="14"/>
    </row>
    <row r="188" spans="1:21" ht="25.5" x14ac:dyDescent="0.2">
      <c r="A188" s="12">
        <v>4034</v>
      </c>
      <c r="B188" s="13"/>
      <c r="C188" s="28" t="s">
        <v>538</v>
      </c>
      <c r="D188" s="38" t="s">
        <v>85</v>
      </c>
      <c r="E188" s="31" t="s">
        <v>358</v>
      </c>
      <c r="F188" s="31" t="s">
        <v>456</v>
      </c>
      <c r="G188" s="31" t="s">
        <v>456</v>
      </c>
      <c r="H188" s="32" t="s">
        <v>456</v>
      </c>
      <c r="I188" s="32" t="s">
        <v>456</v>
      </c>
      <c r="J188" s="32" t="s">
        <v>456</v>
      </c>
      <c r="K188" s="32" t="s">
        <v>456</v>
      </c>
      <c r="L188" s="32" t="s">
        <v>456</v>
      </c>
      <c r="M188" s="32" t="s">
        <v>456</v>
      </c>
      <c r="N188" s="3" t="s">
        <v>456</v>
      </c>
      <c r="O188" s="3" t="s">
        <v>456</v>
      </c>
      <c r="P188" s="3" t="s">
        <v>456</v>
      </c>
      <c r="Q188" s="2" t="s">
        <v>152</v>
      </c>
      <c r="R188" s="3" t="s">
        <v>153</v>
      </c>
      <c r="S188" s="3" t="s">
        <v>153</v>
      </c>
      <c r="T188" s="3" t="s">
        <v>153</v>
      </c>
      <c r="U188" s="14"/>
    </row>
    <row r="189" spans="1:21" ht="38.25" x14ac:dyDescent="0.2">
      <c r="A189" s="12">
        <v>4173</v>
      </c>
      <c r="B189" s="13"/>
      <c r="C189" s="28" t="s">
        <v>539</v>
      </c>
      <c r="D189" s="38" t="s">
        <v>96</v>
      </c>
      <c r="E189" s="31" t="s">
        <v>359</v>
      </c>
      <c r="F189" s="31" t="s">
        <v>456</v>
      </c>
      <c r="G189" s="31" t="s">
        <v>456</v>
      </c>
      <c r="H189" s="2">
        <v>2</v>
      </c>
      <c r="I189" s="32" t="s">
        <v>456</v>
      </c>
      <c r="J189" s="32" t="s">
        <v>456</v>
      </c>
      <c r="K189" s="32" t="s">
        <v>456</v>
      </c>
      <c r="L189" s="2">
        <v>0.60000000000000009</v>
      </c>
      <c r="M189" s="32" t="s">
        <v>456</v>
      </c>
      <c r="N189" s="3" t="s">
        <v>173</v>
      </c>
      <c r="O189" s="3" t="s">
        <v>179</v>
      </c>
      <c r="P189" s="3" t="s">
        <v>456</v>
      </c>
      <c r="Q189" s="2" t="s">
        <v>152</v>
      </c>
      <c r="R189" s="2" t="s">
        <v>153</v>
      </c>
      <c r="S189" s="2" t="s">
        <v>153</v>
      </c>
      <c r="T189" s="2" t="s">
        <v>153</v>
      </c>
      <c r="U189" s="14"/>
    </row>
    <row r="190" spans="1:21" ht="25.5" x14ac:dyDescent="0.2">
      <c r="A190" s="12">
        <v>4383</v>
      </c>
      <c r="B190" s="13"/>
      <c r="C190" s="28" t="s">
        <v>540</v>
      </c>
      <c r="D190" s="38" t="s">
        <v>94</v>
      </c>
      <c r="E190" s="31" t="s">
        <v>360</v>
      </c>
      <c r="F190" s="31" t="s">
        <v>456</v>
      </c>
      <c r="G190" s="31" t="s">
        <v>456</v>
      </c>
      <c r="H190" s="32" t="s">
        <v>456</v>
      </c>
      <c r="I190" s="32" t="s">
        <v>456</v>
      </c>
      <c r="J190" s="32" t="s">
        <v>456</v>
      </c>
      <c r="K190" s="32" t="s">
        <v>456</v>
      </c>
      <c r="L190" s="32" t="s">
        <v>456</v>
      </c>
      <c r="M190" s="32" t="s">
        <v>456</v>
      </c>
      <c r="N190" s="3" t="s">
        <v>456</v>
      </c>
      <c r="O190" s="3" t="s">
        <v>456</v>
      </c>
      <c r="P190" s="3" t="s">
        <v>456</v>
      </c>
      <c r="Q190" s="2" t="s">
        <v>152</v>
      </c>
      <c r="R190" s="2" t="s">
        <v>153</v>
      </c>
      <c r="S190" s="2" t="s">
        <v>153</v>
      </c>
      <c r="T190" s="2" t="s">
        <v>153</v>
      </c>
      <c r="U190" s="14"/>
    </row>
    <row r="191" spans="1:21" ht="38.25" x14ac:dyDescent="0.2">
      <c r="A191" s="12">
        <v>4384</v>
      </c>
      <c r="B191" s="13"/>
      <c r="C191" s="28" t="s">
        <v>541</v>
      </c>
      <c r="D191" s="38" t="s">
        <v>95</v>
      </c>
      <c r="E191" s="31" t="s">
        <v>361</v>
      </c>
      <c r="F191" s="31" t="s">
        <v>456</v>
      </c>
      <c r="G191" s="31" t="s">
        <v>456</v>
      </c>
      <c r="H191" s="32" t="s">
        <v>456</v>
      </c>
      <c r="I191" s="32" t="s">
        <v>456</v>
      </c>
      <c r="J191" s="32" t="s">
        <v>456</v>
      </c>
      <c r="K191" s="32" t="s">
        <v>456</v>
      </c>
      <c r="L191" s="32" t="s">
        <v>456</v>
      </c>
      <c r="M191" s="32" t="s">
        <v>456</v>
      </c>
      <c r="N191" s="3" t="s">
        <v>456</v>
      </c>
      <c r="O191" s="3" t="s">
        <v>456</v>
      </c>
      <c r="P191" s="3" t="s">
        <v>456</v>
      </c>
      <c r="Q191" s="3" t="s">
        <v>152</v>
      </c>
      <c r="R191" s="3" t="s">
        <v>153</v>
      </c>
      <c r="S191" s="3" t="s">
        <v>153</v>
      </c>
      <c r="T191" s="3" t="s">
        <v>153</v>
      </c>
      <c r="U191" s="14"/>
    </row>
    <row r="192" spans="1:21" ht="38.25" x14ac:dyDescent="0.2">
      <c r="A192" s="12">
        <v>4510</v>
      </c>
      <c r="B192" s="13"/>
      <c r="C192" s="28" t="s">
        <v>542</v>
      </c>
      <c r="D192" s="38" t="s">
        <v>149</v>
      </c>
      <c r="E192" s="31" t="s">
        <v>362</v>
      </c>
      <c r="F192" s="31" t="s">
        <v>456</v>
      </c>
      <c r="G192" s="31" t="s">
        <v>456</v>
      </c>
      <c r="H192" s="32" t="s">
        <v>456</v>
      </c>
      <c r="I192" s="32" t="s">
        <v>456</v>
      </c>
      <c r="J192" s="32" t="s">
        <v>456</v>
      </c>
      <c r="K192" s="32" t="s">
        <v>456</v>
      </c>
      <c r="L192" s="32" t="s">
        <v>456</v>
      </c>
      <c r="M192" s="32" t="s">
        <v>456</v>
      </c>
      <c r="N192" s="3" t="s">
        <v>456</v>
      </c>
      <c r="O192" s="3" t="s">
        <v>456</v>
      </c>
      <c r="P192" s="3" t="s">
        <v>456</v>
      </c>
      <c r="Q192" s="3" t="s">
        <v>152</v>
      </c>
      <c r="R192" s="3" t="s">
        <v>153</v>
      </c>
      <c r="S192" s="3" t="s">
        <v>153</v>
      </c>
      <c r="T192" s="3" t="s">
        <v>153</v>
      </c>
      <c r="U192" s="14"/>
    </row>
    <row r="193" spans="1:21" ht="25.5" x14ac:dyDescent="0.2">
      <c r="A193" s="12" t="s">
        <v>166</v>
      </c>
      <c r="B193" s="13"/>
      <c r="C193" s="28" t="s">
        <v>543</v>
      </c>
      <c r="D193" s="38" t="s">
        <v>167</v>
      </c>
      <c r="E193" s="31" t="s">
        <v>363</v>
      </c>
      <c r="F193" s="31" t="s">
        <v>456</v>
      </c>
      <c r="G193" s="31" t="s">
        <v>456</v>
      </c>
      <c r="H193" s="32" t="s">
        <v>456</v>
      </c>
      <c r="I193" s="32" t="s">
        <v>456</v>
      </c>
      <c r="J193" s="32" t="s">
        <v>456</v>
      </c>
      <c r="K193" s="32" t="s">
        <v>456</v>
      </c>
      <c r="L193" s="32" t="s">
        <v>456</v>
      </c>
      <c r="M193" s="32" t="s">
        <v>456</v>
      </c>
      <c r="N193" s="3" t="s">
        <v>456</v>
      </c>
      <c r="O193" s="3" t="s">
        <v>456</v>
      </c>
      <c r="P193" s="3" t="s">
        <v>456</v>
      </c>
      <c r="Q193" s="2" t="s">
        <v>150</v>
      </c>
      <c r="R193" s="2" t="s">
        <v>153</v>
      </c>
      <c r="S193" s="2" t="s">
        <v>153</v>
      </c>
      <c r="T193" s="2" t="s">
        <v>153</v>
      </c>
      <c r="U193" s="14"/>
    </row>
    <row r="194" spans="1:21" ht="38.25" x14ac:dyDescent="0.2">
      <c r="A194" s="12" t="s">
        <v>191</v>
      </c>
      <c r="B194" s="13"/>
      <c r="C194" s="28" t="s">
        <v>544</v>
      </c>
      <c r="D194" s="38" t="s">
        <v>193</v>
      </c>
      <c r="E194" s="31" t="s">
        <v>364</v>
      </c>
      <c r="F194" s="31" t="s">
        <v>456</v>
      </c>
      <c r="G194" s="31" t="s">
        <v>456</v>
      </c>
      <c r="H194" s="32" t="s">
        <v>456</v>
      </c>
      <c r="I194" s="32" t="s">
        <v>456</v>
      </c>
      <c r="J194" s="32" t="s">
        <v>456</v>
      </c>
      <c r="K194" s="32" t="s">
        <v>456</v>
      </c>
      <c r="L194" s="32" t="s">
        <v>456</v>
      </c>
      <c r="M194" s="32" t="s">
        <v>456</v>
      </c>
      <c r="N194" s="3" t="s">
        <v>456</v>
      </c>
      <c r="O194" s="3" t="s">
        <v>456</v>
      </c>
      <c r="P194" s="3" t="s">
        <v>456</v>
      </c>
      <c r="Q194" s="2" t="s">
        <v>152</v>
      </c>
      <c r="R194" s="2" t="s">
        <v>153</v>
      </c>
      <c r="S194" s="2" t="s">
        <v>153</v>
      </c>
      <c r="T194" s="2" t="s">
        <v>153</v>
      </c>
      <c r="U194" s="14"/>
    </row>
    <row r="195" spans="1:21" ht="38.25" x14ac:dyDescent="0.2">
      <c r="A195" s="12">
        <v>3800</v>
      </c>
      <c r="B195" s="13"/>
      <c r="C195" s="28" t="s">
        <v>545</v>
      </c>
      <c r="D195" s="38" t="s">
        <v>233</v>
      </c>
      <c r="E195" s="31" t="s">
        <v>365</v>
      </c>
      <c r="F195" s="31" t="s">
        <v>456</v>
      </c>
      <c r="G195" s="31" t="s">
        <v>456</v>
      </c>
      <c r="H195" s="32" t="s">
        <v>456</v>
      </c>
      <c r="I195" s="32" t="s">
        <v>456</v>
      </c>
      <c r="J195" s="32" t="s">
        <v>456</v>
      </c>
      <c r="K195" s="32" t="s">
        <v>456</v>
      </c>
      <c r="L195" s="32" t="s">
        <v>456</v>
      </c>
      <c r="M195" s="32" t="s">
        <v>456</v>
      </c>
      <c r="N195" s="3" t="s">
        <v>456</v>
      </c>
      <c r="O195" s="3" t="s">
        <v>456</v>
      </c>
      <c r="P195" s="3" t="s">
        <v>456</v>
      </c>
      <c r="Q195" s="2" t="s">
        <v>152</v>
      </c>
      <c r="R195" s="2" t="s">
        <v>153</v>
      </c>
      <c r="S195" s="2" t="s">
        <v>153</v>
      </c>
      <c r="T195" s="2" t="s">
        <v>153</v>
      </c>
      <c r="U195" s="14"/>
    </row>
    <row r="196" spans="1:21" ht="38.25" x14ac:dyDescent="0.2">
      <c r="A196" s="12">
        <v>4573</v>
      </c>
      <c r="B196" s="13"/>
      <c r="C196" s="28" t="s">
        <v>546</v>
      </c>
      <c r="D196" s="38" t="s">
        <v>234</v>
      </c>
      <c r="E196" s="31" t="s">
        <v>366</v>
      </c>
      <c r="F196" s="31" t="s">
        <v>456</v>
      </c>
      <c r="G196" s="31" t="s">
        <v>456</v>
      </c>
      <c r="H196" s="32" t="s">
        <v>456</v>
      </c>
      <c r="I196" s="32" t="s">
        <v>456</v>
      </c>
      <c r="J196" s="32" t="s">
        <v>456</v>
      </c>
      <c r="K196" s="32" t="s">
        <v>456</v>
      </c>
      <c r="L196" s="32" t="s">
        <v>456</v>
      </c>
      <c r="M196" s="32" t="s">
        <v>456</v>
      </c>
      <c r="N196" s="3" t="s">
        <v>456</v>
      </c>
      <c r="O196" s="3" t="s">
        <v>456</v>
      </c>
      <c r="P196" s="3" t="s">
        <v>456</v>
      </c>
      <c r="Q196" s="3" t="s">
        <v>152</v>
      </c>
      <c r="R196" s="3" t="s">
        <v>153</v>
      </c>
      <c r="S196" s="3" t="s">
        <v>153</v>
      </c>
      <c r="T196" s="3" t="s">
        <v>153</v>
      </c>
      <c r="U196" s="14"/>
    </row>
    <row r="197" spans="1:21" ht="25.5" x14ac:dyDescent="0.2">
      <c r="A197" s="12" t="s">
        <v>218</v>
      </c>
      <c r="B197" s="13"/>
      <c r="C197" s="28" t="s">
        <v>547</v>
      </c>
      <c r="D197" s="38" t="s">
        <v>235</v>
      </c>
      <c r="E197" s="31" t="s">
        <v>367</v>
      </c>
      <c r="F197" s="31" t="s">
        <v>456</v>
      </c>
      <c r="G197" s="31" t="s">
        <v>456</v>
      </c>
      <c r="H197" s="32" t="s">
        <v>456</v>
      </c>
      <c r="I197" s="32" t="s">
        <v>456</v>
      </c>
      <c r="J197" s="32" t="s">
        <v>456</v>
      </c>
      <c r="K197" s="32" t="s">
        <v>456</v>
      </c>
      <c r="L197" s="32" t="s">
        <v>456</v>
      </c>
      <c r="M197" s="32" t="s">
        <v>456</v>
      </c>
      <c r="N197" s="3" t="s">
        <v>456</v>
      </c>
      <c r="O197" s="3" t="s">
        <v>456</v>
      </c>
      <c r="P197" s="3" t="s">
        <v>456</v>
      </c>
      <c r="Q197" s="2" t="s">
        <v>152</v>
      </c>
      <c r="R197" s="2" t="s">
        <v>153</v>
      </c>
      <c r="S197" s="2" t="s">
        <v>153</v>
      </c>
      <c r="T197" s="2" t="s">
        <v>153</v>
      </c>
      <c r="U197" s="14"/>
    </row>
    <row r="198" spans="1:21" ht="25.5" x14ac:dyDescent="0.2">
      <c r="A198" s="12" t="s">
        <v>219</v>
      </c>
      <c r="B198" s="13"/>
      <c r="C198" s="28" t="s">
        <v>548</v>
      </c>
      <c r="D198" s="38" t="s">
        <v>236</v>
      </c>
      <c r="E198" s="31" t="s">
        <v>455</v>
      </c>
      <c r="F198" s="31" t="s">
        <v>456</v>
      </c>
      <c r="G198" s="31" t="s">
        <v>456</v>
      </c>
      <c r="H198" s="31" t="s">
        <v>456</v>
      </c>
      <c r="I198" s="32" t="s">
        <v>456</v>
      </c>
      <c r="J198" s="32" t="s">
        <v>456</v>
      </c>
      <c r="K198" s="32" t="s">
        <v>456</v>
      </c>
      <c r="L198" s="32" t="s">
        <v>456</v>
      </c>
      <c r="M198" s="32" t="s">
        <v>456</v>
      </c>
      <c r="N198" s="3" t="s">
        <v>456</v>
      </c>
      <c r="O198" s="3" t="s">
        <v>456</v>
      </c>
      <c r="P198" s="3" t="s">
        <v>456</v>
      </c>
      <c r="Q198" s="3" t="s">
        <v>152</v>
      </c>
      <c r="R198" s="3" t="s">
        <v>153</v>
      </c>
      <c r="S198" s="3" t="s">
        <v>153</v>
      </c>
      <c r="T198" s="3" t="s">
        <v>153</v>
      </c>
      <c r="U198" s="14"/>
    </row>
    <row r="199" spans="1:21" s="9" customFormat="1" ht="25.5" x14ac:dyDescent="0.2">
      <c r="A199" s="12" t="s">
        <v>45</v>
      </c>
      <c r="B199" s="13"/>
      <c r="C199" s="28" t="s">
        <v>549</v>
      </c>
      <c r="D199" s="38" t="s">
        <v>433</v>
      </c>
      <c r="E199" s="31" t="s">
        <v>434</v>
      </c>
      <c r="F199" s="31" t="s">
        <v>456</v>
      </c>
      <c r="G199" s="31" t="s">
        <v>456</v>
      </c>
      <c r="H199" s="35" t="s">
        <v>456</v>
      </c>
      <c r="I199" s="35" t="s">
        <v>456</v>
      </c>
      <c r="J199" s="35" t="s">
        <v>456</v>
      </c>
      <c r="K199" s="35" t="s">
        <v>456</v>
      </c>
      <c r="L199" s="35" t="s">
        <v>456</v>
      </c>
      <c r="M199" s="35" t="s">
        <v>456</v>
      </c>
      <c r="N199" s="3">
        <v>2014</v>
      </c>
      <c r="O199" s="3">
        <v>2021</v>
      </c>
      <c r="P199" s="35" t="s">
        <v>456</v>
      </c>
      <c r="Q199" s="35" t="s">
        <v>456</v>
      </c>
      <c r="R199" s="35" t="s">
        <v>456</v>
      </c>
      <c r="S199" s="35" t="s">
        <v>456</v>
      </c>
      <c r="T199" s="35" t="s">
        <v>456</v>
      </c>
    </row>
    <row r="200" spans="1:21" s="9" customFormat="1" ht="25.5" x14ac:dyDescent="0.2">
      <c r="A200" s="12" t="s">
        <v>47</v>
      </c>
      <c r="B200" s="13"/>
      <c r="C200" s="28" t="s">
        <v>550</v>
      </c>
      <c r="D200" s="38" t="s">
        <v>435</v>
      </c>
      <c r="E200" s="31" t="s">
        <v>436</v>
      </c>
      <c r="F200" s="31" t="s">
        <v>456</v>
      </c>
      <c r="G200" s="31" t="s">
        <v>456</v>
      </c>
      <c r="H200" s="35" t="s">
        <v>456</v>
      </c>
      <c r="I200" s="35" t="s">
        <v>456</v>
      </c>
      <c r="J200" s="35" t="s">
        <v>456</v>
      </c>
      <c r="K200" s="35" t="s">
        <v>456</v>
      </c>
      <c r="L200" s="35" t="s">
        <v>456</v>
      </c>
      <c r="M200" s="35" t="s">
        <v>456</v>
      </c>
      <c r="N200" s="3">
        <v>2014</v>
      </c>
      <c r="O200" s="3">
        <v>2021</v>
      </c>
      <c r="P200" s="35" t="s">
        <v>456</v>
      </c>
      <c r="Q200" s="35" t="s">
        <v>456</v>
      </c>
      <c r="R200" s="35" t="s">
        <v>456</v>
      </c>
      <c r="S200" s="35" t="s">
        <v>456</v>
      </c>
      <c r="T200" s="35" t="s">
        <v>456</v>
      </c>
      <c r="U200" s="14"/>
    </row>
    <row r="201" spans="1:21" ht="51" x14ac:dyDescent="0.2">
      <c r="A201" s="12">
        <v>3103</v>
      </c>
      <c r="B201" s="13"/>
      <c r="C201" s="28" t="s">
        <v>551</v>
      </c>
      <c r="D201" s="38" t="s">
        <v>60</v>
      </c>
      <c r="E201" s="31" t="s">
        <v>368</v>
      </c>
      <c r="F201" s="31" t="s">
        <v>456</v>
      </c>
      <c r="G201" s="31" t="s">
        <v>456</v>
      </c>
      <c r="H201" s="32" t="s">
        <v>456</v>
      </c>
      <c r="I201" s="32" t="s">
        <v>456</v>
      </c>
      <c r="J201" s="32" t="s">
        <v>456</v>
      </c>
      <c r="K201" s="32" t="s">
        <v>456</v>
      </c>
      <c r="L201" s="32" t="s">
        <v>456</v>
      </c>
      <c r="M201" s="32" t="s">
        <v>456</v>
      </c>
      <c r="N201" s="3" t="s">
        <v>456</v>
      </c>
      <c r="O201" s="3" t="s">
        <v>456</v>
      </c>
      <c r="P201" s="3" t="s">
        <v>456</v>
      </c>
      <c r="Q201" s="2" t="s">
        <v>152</v>
      </c>
      <c r="R201" s="3" t="s">
        <v>153</v>
      </c>
      <c r="S201" s="3" t="s">
        <v>153</v>
      </c>
      <c r="T201" s="3" t="s">
        <v>153</v>
      </c>
      <c r="U201" s="15"/>
    </row>
    <row r="202" spans="1:21" x14ac:dyDescent="0.2">
      <c r="H202" s="4"/>
      <c r="I202" s="4"/>
      <c r="J202" s="4"/>
      <c r="K202" s="4"/>
      <c r="L202" s="4"/>
      <c r="M202" s="4"/>
    </row>
    <row r="203" spans="1:21" x14ac:dyDescent="0.2">
      <c r="H203" s="4"/>
      <c r="J203" s="4"/>
      <c r="K203" s="4"/>
      <c r="L203" s="4"/>
      <c r="M203" s="4"/>
    </row>
    <row r="204" spans="1:21" x14ac:dyDescent="0.2">
      <c r="J204" s="5"/>
      <c r="K204" s="5"/>
      <c r="L204" s="5"/>
      <c r="M204" s="5"/>
    </row>
    <row r="205" spans="1:21" x14ac:dyDescent="0.2">
      <c r="H205" s="4"/>
      <c r="I205" s="4"/>
      <c r="J205" s="4"/>
      <c r="K205" s="4"/>
      <c r="L205" s="4"/>
      <c r="M205" s="4"/>
    </row>
    <row r="206" spans="1:21" x14ac:dyDescent="0.2">
      <c r="H206" s="4"/>
      <c r="J206" s="4"/>
      <c r="K206" s="4"/>
      <c r="L206" s="4"/>
      <c r="M206" s="4"/>
    </row>
    <row r="207" spans="1:21" x14ac:dyDescent="0.2">
      <c r="H207" s="4"/>
      <c r="I207" s="4"/>
      <c r="J207" s="4"/>
      <c r="K207" s="4"/>
      <c r="L207" s="4"/>
      <c r="M207" s="4"/>
    </row>
    <row r="208" spans="1:21" x14ac:dyDescent="0.2">
      <c r="H208" s="4"/>
      <c r="J208" s="4"/>
      <c r="K208" s="4"/>
      <c r="L208" s="4"/>
      <c r="M208" s="4"/>
    </row>
    <row r="209" spans="8:13" x14ac:dyDescent="0.2">
      <c r="H209" s="4"/>
      <c r="J209" s="4"/>
      <c r="K209" s="4"/>
      <c r="L209" s="4"/>
      <c r="M209" s="4"/>
    </row>
    <row r="210" spans="8:13" x14ac:dyDescent="0.2">
      <c r="H210" s="4"/>
      <c r="I210" s="4"/>
      <c r="J210" s="4"/>
      <c r="K210" s="4"/>
      <c r="L210" s="4"/>
      <c r="M210" s="4"/>
    </row>
    <row r="211" spans="8:13" x14ac:dyDescent="0.2">
      <c r="H211" s="4"/>
      <c r="I211" s="4"/>
      <c r="J211" s="4"/>
      <c r="K211" s="4"/>
      <c r="L211" s="4"/>
      <c r="M211" s="4"/>
    </row>
    <row r="212" spans="8:13" x14ac:dyDescent="0.2">
      <c r="H212" s="4"/>
      <c r="I212" s="4"/>
      <c r="J212" s="4"/>
      <c r="K212" s="4"/>
      <c r="L212" s="4"/>
      <c r="M212" s="4"/>
    </row>
    <row r="213" spans="8:13" x14ac:dyDescent="0.2">
      <c r="H213" s="4"/>
      <c r="I213" s="4"/>
      <c r="J213" s="4"/>
      <c r="K213" s="4"/>
      <c r="L213" s="4"/>
      <c r="M213" s="4"/>
    </row>
    <row r="214" spans="8:13" x14ac:dyDescent="0.2">
      <c r="H214" s="4"/>
      <c r="I214" s="4"/>
      <c r="J214" s="4"/>
      <c r="K214" s="4"/>
      <c r="L214" s="4"/>
      <c r="M214" s="4"/>
    </row>
    <row r="215" spans="8:13" x14ac:dyDescent="0.2">
      <c r="H215" s="4"/>
      <c r="I215" s="4"/>
      <c r="J215" s="4"/>
      <c r="K215" s="4"/>
      <c r="L215" s="4"/>
      <c r="M215" s="4"/>
    </row>
    <row r="216" spans="8:13" x14ac:dyDescent="0.2">
      <c r="H216" s="4"/>
      <c r="I216" s="4"/>
      <c r="J216" s="4"/>
      <c r="K216" s="4"/>
      <c r="L216" s="4"/>
      <c r="M216" s="4"/>
    </row>
    <row r="217" spans="8:13" x14ac:dyDescent="0.2">
      <c r="H217" s="4"/>
      <c r="I217" s="4"/>
      <c r="J217" s="4"/>
      <c r="K217" s="4"/>
      <c r="L217" s="4"/>
      <c r="M217" s="4"/>
    </row>
    <row r="218" spans="8:13" x14ac:dyDescent="0.2">
      <c r="H218" s="4"/>
      <c r="I218" s="4"/>
      <c r="J218" s="4"/>
      <c r="K218" s="4"/>
      <c r="L218" s="4"/>
      <c r="M218" s="4"/>
    </row>
    <row r="219" spans="8:13" x14ac:dyDescent="0.2">
      <c r="H219" s="4"/>
      <c r="I219" s="4"/>
      <c r="J219" s="4"/>
      <c r="K219" s="4"/>
      <c r="L219" s="4"/>
      <c r="M219" s="4"/>
    </row>
    <row r="220" spans="8:13" x14ac:dyDescent="0.2">
      <c r="H220" s="4"/>
      <c r="I220" s="4"/>
      <c r="J220" s="4"/>
      <c r="K220" s="4"/>
      <c r="L220" s="4"/>
      <c r="M220" s="4"/>
    </row>
    <row r="221" spans="8:13" x14ac:dyDescent="0.2">
      <c r="H221" s="4"/>
      <c r="I221" s="4"/>
      <c r="J221" s="4"/>
      <c r="K221" s="4"/>
      <c r="L221" s="4"/>
      <c r="M221" s="4"/>
    </row>
    <row r="222" spans="8:13" x14ac:dyDescent="0.2">
      <c r="H222" s="4"/>
      <c r="I222" s="4"/>
      <c r="J222" s="4"/>
      <c r="K222" s="4"/>
      <c r="L222" s="4"/>
      <c r="M222" s="4"/>
    </row>
    <row r="223" spans="8:13" x14ac:dyDescent="0.2">
      <c r="H223" s="4"/>
      <c r="I223" s="4"/>
      <c r="J223" s="4"/>
      <c r="K223" s="4"/>
      <c r="L223" s="4"/>
      <c r="M223" s="4"/>
    </row>
  </sheetData>
  <autoFilter ref="A21:T201"/>
  <mergeCells count="31">
    <mergeCell ref="A16:A20"/>
    <mergeCell ref="B16:B20"/>
    <mergeCell ref="C16:C20"/>
    <mergeCell ref="D16:D20"/>
    <mergeCell ref="T17:T20"/>
    <mergeCell ref="Q16:T16"/>
    <mergeCell ref="H17:H20"/>
    <mergeCell ref="I17:I20"/>
    <mergeCell ref="L17:L20"/>
    <mergeCell ref="N17:N20"/>
    <mergeCell ref="O17:O20"/>
    <mergeCell ref="Q17:Q20"/>
    <mergeCell ref="R17:R20"/>
    <mergeCell ref="S17:S20"/>
    <mergeCell ref="M17:M20"/>
    <mergeCell ref="N16:P16"/>
    <mergeCell ref="P17:P20"/>
    <mergeCell ref="E16:E20"/>
    <mergeCell ref="F16:F20"/>
    <mergeCell ref="G17:G20"/>
    <mergeCell ref="J17:J20"/>
    <mergeCell ref="K17:K20"/>
    <mergeCell ref="G16:M16"/>
    <mergeCell ref="C12:T12"/>
    <mergeCell ref="C13:T13"/>
    <mergeCell ref="C15:T15"/>
    <mergeCell ref="C4:T4"/>
    <mergeCell ref="C6:T6"/>
    <mergeCell ref="C7:T7"/>
    <mergeCell ref="C9:T9"/>
    <mergeCell ref="C10:T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Прил._13 этапы работ</vt:lpstr>
      <vt:lpstr>Прил.18_техн.состояние</vt:lpstr>
    </vt:vector>
  </TitlesOfParts>
  <Company>GVC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Kovalev_MI</dc:creator>
  <cp:lastModifiedBy>Копач Жанна Леонидовна</cp:lastModifiedBy>
  <cp:lastPrinted>2016-04-21T11:30:29Z</cp:lastPrinted>
  <dcterms:created xsi:type="dcterms:W3CDTF">2004-07-01T09:52:00Z</dcterms:created>
  <dcterms:modified xsi:type="dcterms:W3CDTF">2016-11-10T12:24:01Z</dcterms:modified>
</cp:coreProperties>
</file>