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88" i="19" l="1"/>
  <c r="AB88" i="19"/>
  <c r="I88" i="19"/>
  <c r="H88" i="19"/>
  <c r="AA88" i="19"/>
  <c r="AL88" i="19"/>
  <c r="J88" i="19"/>
  <c r="Q88" i="19"/>
  <c r="AF88" i="19"/>
  <c r="W88" i="19"/>
  <c r="AC88" i="19"/>
  <c r="P88" i="19"/>
  <c r="U88" i="19"/>
  <c r="AP88" i="19"/>
  <c r="AK88" i="19"/>
  <c r="S88" i="19"/>
  <c r="K88" i="19"/>
  <c r="T88" i="19"/>
  <c r="B88" i="19"/>
  <c r="Z88" i="19"/>
  <c r="V88" i="19"/>
  <c r="D88" i="19"/>
  <c r="AJ88" i="19"/>
  <c r="AN88" i="19"/>
  <c r="C88" i="19"/>
  <c r="E88" i="19"/>
  <c r="AM88" i="19"/>
  <c r="AI88" i="19"/>
  <c r="AG88" i="19"/>
  <c r="G88" i="19"/>
  <c r="AH88" i="19"/>
  <c r="AO88" i="19"/>
  <c r="AE88" i="19"/>
  <c r="M88" i="19"/>
  <c r="R88" i="19"/>
  <c r="X88" i="19"/>
  <c r="O88" i="19"/>
  <c r="N88" i="19"/>
  <c r="F88" i="19"/>
  <c r="Y88" i="19"/>
  <c r="AK86" i="19"/>
  <c r="AO86" i="19"/>
  <c r="K84" i="19"/>
  <c r="K89" i="19"/>
  <c r="R90" i="19"/>
  <c r="AF90" i="19"/>
  <c r="AF87" i="19"/>
  <c r="R87" i="19"/>
  <c r="AN87" i="19"/>
  <c r="AN90" i="19"/>
  <c r="AD86" i="19"/>
  <c r="J87" i="19"/>
  <c r="J90" i="19"/>
  <c r="U87" i="19"/>
  <c r="U90" i="19"/>
  <c r="AP90" i="19"/>
  <c r="AE86" i="19"/>
  <c r="AH86" i="19"/>
  <c r="AN84" i="19"/>
  <c r="AN89" i="19"/>
  <c r="V84" i="19"/>
  <c r="V89" i="19"/>
  <c r="AH87" i="19"/>
  <c r="AH90" i="19"/>
  <c r="D86" i="19"/>
  <c r="AM87" i="19"/>
  <c r="AM90" i="19"/>
  <c r="Y86" i="19"/>
  <c r="Q87" i="19"/>
  <c r="Q90" i="19"/>
  <c r="G84" i="19"/>
  <c r="G89" i="19"/>
  <c r="AC86" i="19"/>
  <c r="S86" i="19"/>
  <c r="AC84" i="19"/>
  <c r="AC89" i="19"/>
  <c r="AG87" i="19"/>
  <c r="AG90" i="19"/>
  <c r="U86" i="19"/>
  <c r="R84" i="19"/>
  <c r="R89" i="19"/>
  <c r="AB84" i="19"/>
  <c r="AB89" i="19"/>
  <c r="T84" i="19"/>
  <c r="T89" i="19"/>
  <c r="G86" i="19"/>
  <c r="Y87" i="19"/>
  <c r="Y90" i="19"/>
  <c r="AL87" i="19"/>
  <c r="AL90" i="19"/>
  <c r="I84" i="19"/>
  <c r="I89" i="19"/>
  <c r="D87" i="19"/>
  <c r="D90" i="19"/>
  <c r="Q84" i="19"/>
  <c r="Q89" i="19"/>
  <c r="R86" i="19"/>
  <c r="AO87" i="19"/>
  <c r="AO90" i="19"/>
  <c r="E87" i="19"/>
  <c r="E90" i="19"/>
  <c r="Z84" i="19"/>
  <c r="Z89" i="19"/>
  <c r="AM84" i="19"/>
  <c r="AM89" i="19"/>
  <c r="K87" i="19"/>
  <c r="K90" i="19"/>
  <c r="L84" i="19"/>
  <c r="L89" i="19"/>
  <c r="W84" i="19"/>
  <c r="W89" i="19"/>
  <c r="L90" i="19"/>
  <c r="AK84" i="19"/>
  <c r="AK89" i="19"/>
  <c r="AP87" i="19"/>
  <c r="A101" i="19"/>
  <c r="B102" i="19"/>
  <c r="L79" i="19"/>
  <c r="L83" i="19"/>
  <c r="L86" i="19"/>
  <c r="AH84" i="19"/>
  <c r="AH89" i="19"/>
  <c r="AK87" i="19"/>
  <c r="AK90" i="19"/>
  <c r="F87" i="19"/>
  <c r="F90" i="19"/>
  <c r="AA79" i="19"/>
  <c r="AA83" i="19"/>
  <c r="AA86" i="19"/>
  <c r="I79" i="19"/>
  <c r="I83" i="19"/>
  <c r="I86" i="19"/>
  <c r="AA87" i="19"/>
  <c r="AA90" i="19"/>
  <c r="E84" i="19"/>
  <c r="E89" i="19"/>
  <c r="S87" i="19"/>
  <c r="S90" i="19"/>
  <c r="AD79" i="19"/>
  <c r="AD83" i="19"/>
  <c r="V86" i="19"/>
  <c r="AG86" i="19"/>
  <c r="V79" i="19"/>
  <c r="V83" i="19"/>
  <c r="U84" i="19"/>
  <c r="U89" i="19"/>
  <c r="AF79" i="19"/>
  <c r="AF83" i="19"/>
  <c r="AF86" i="19"/>
  <c r="I87" i="19"/>
  <c r="I90" i="19"/>
  <c r="AB87" i="19"/>
  <c r="AB90" i="19"/>
  <c r="AA84" i="19"/>
  <c r="AA89" i="19"/>
  <c r="V87" i="19"/>
  <c r="V90" i="19"/>
  <c r="X79" i="19"/>
  <c r="X83" i="19"/>
  <c r="X86" i="19"/>
  <c r="AL84" i="19"/>
  <c r="AL89" i="19"/>
  <c r="AB86" i="19"/>
  <c r="AI87" i="19"/>
  <c r="AI90" i="19"/>
  <c r="AB79" i="19"/>
  <c r="AB83" i="19"/>
  <c r="J84" i="19"/>
  <c r="J89" i="19"/>
  <c r="AO84" i="19"/>
  <c r="AO89" i="19"/>
  <c r="T86" i="19"/>
  <c r="S84" i="19"/>
  <c r="S89" i="19"/>
  <c r="M84" i="19"/>
  <c r="M89" i="19"/>
  <c r="B87" i="19"/>
  <c r="B90" i="19"/>
  <c r="G29" i="19"/>
  <c r="D105" i="19"/>
  <c r="N87" i="19"/>
  <c r="N90" i="19"/>
  <c r="AJ84" i="19"/>
  <c r="AJ89" i="19"/>
  <c r="F84" i="19"/>
  <c r="F89" i="19"/>
  <c r="AE84" i="19"/>
  <c r="AE89" i="19"/>
  <c r="AH79" i="19"/>
  <c r="AH83" i="19"/>
  <c r="AD87" i="19"/>
  <c r="AD90" i="19"/>
  <c r="AJ86" i="19"/>
  <c r="N84" i="19"/>
  <c r="N89" i="19"/>
  <c r="G79" i="19"/>
  <c r="G83" i="19"/>
  <c r="AF84" i="19"/>
  <c r="AF89" i="19"/>
  <c r="F79" i="19"/>
  <c r="F83" i="19"/>
  <c r="F86" i="19"/>
  <c r="AK79" i="19"/>
  <c r="AK83" i="19"/>
  <c r="M87" i="19"/>
  <c r="M90" i="19"/>
  <c r="C87" i="19"/>
  <c r="C90" i="19"/>
  <c r="P79" i="19"/>
  <c r="P83" i="19"/>
  <c r="P86" i="19"/>
  <c r="Y79" i="19"/>
  <c r="Y83" i="19"/>
  <c r="AO79" i="19"/>
  <c r="AO83" i="19"/>
  <c r="H79" i="19"/>
  <c r="H83" i="19"/>
  <c r="H86" i="19"/>
  <c r="U79" i="19"/>
  <c r="U83" i="19"/>
  <c r="L87" i="19"/>
  <c r="G30" i="19"/>
  <c r="A105" i="19"/>
  <c r="Z79" i="19"/>
  <c r="Z83" i="19"/>
  <c r="Z86" i="19"/>
  <c r="AP79" i="19"/>
  <c r="AP83" i="19"/>
  <c r="AP86" i="19"/>
  <c r="Q86" i="19"/>
  <c r="AN86" i="19"/>
  <c r="AL79" i="19"/>
  <c r="AL83" i="19"/>
  <c r="AL86" i="19"/>
  <c r="L88" i="19"/>
  <c r="B105" i="19"/>
  <c r="J79" i="19"/>
  <c r="J83" i="19"/>
  <c r="J86" i="19"/>
  <c r="AC87" i="19"/>
  <c r="AC90" i="19"/>
  <c r="X87" i="19"/>
  <c r="X90" i="19"/>
  <c r="H84" i="19"/>
  <c r="H89" i="19"/>
  <c r="P84" i="19"/>
  <c r="P89" i="19"/>
  <c r="AD84" i="19"/>
  <c r="AD89" i="19"/>
  <c r="W86" i="19"/>
  <c r="H87" i="19"/>
  <c r="H90" i="19"/>
  <c r="AE79" i="19"/>
  <c r="AE83" i="19"/>
  <c r="Y84" i="19"/>
  <c r="Y89" i="19"/>
  <c r="AP84" i="19"/>
  <c r="AP89" i="19"/>
  <c r="D79" i="19"/>
  <c r="D83" i="19"/>
  <c r="AI84" i="19"/>
  <c r="AI89" i="19"/>
  <c r="AC79" i="19"/>
  <c r="AC83" i="19"/>
  <c r="W87" i="19"/>
  <c r="W90" i="19"/>
  <c r="N86" i="19"/>
  <c r="P87" i="19"/>
  <c r="P90" i="19"/>
  <c r="K86" i="19"/>
  <c r="AJ79" i="19"/>
  <c r="AJ83" i="19"/>
  <c r="X84" i="19"/>
  <c r="X89" i="19"/>
  <c r="AG79" i="19"/>
  <c r="AG83" i="19"/>
  <c r="AE87" i="19"/>
  <c r="AE90" i="19"/>
  <c r="T79" i="19"/>
  <c r="T83" i="19"/>
  <c r="Z87" i="19"/>
  <c r="Z90" i="19"/>
  <c r="M79" i="19"/>
  <c r="M83" i="19"/>
  <c r="M86" i="19"/>
  <c r="AI79" i="19"/>
  <c r="AI83" i="19"/>
  <c r="AI86" i="19"/>
  <c r="AN79" i="19"/>
  <c r="AN83" i="19"/>
  <c r="G87" i="19"/>
  <c r="G90" i="19"/>
  <c r="E79" i="19"/>
  <c r="E83" i="19"/>
  <c r="E86" i="19"/>
  <c r="Q79" i="19"/>
  <c r="Q83" i="19"/>
  <c r="S79" i="19"/>
  <c r="S83" i="19"/>
  <c r="O79" i="19"/>
  <c r="O83" i="19"/>
  <c r="O86" i="19"/>
  <c r="W79" i="19"/>
  <c r="W83" i="19"/>
  <c r="C86" i="19"/>
  <c r="B84" i="19"/>
  <c r="B89" i="19"/>
  <c r="G28" i="19"/>
  <c r="C105" i="19"/>
  <c r="R79" i="19"/>
  <c r="R83" i="19"/>
  <c r="AM79" i="19"/>
  <c r="AM83" i="19"/>
  <c r="AM86" i="19"/>
  <c r="T87" i="19"/>
  <c r="T90" i="19"/>
  <c r="D84" i="19"/>
  <c r="D89" i="19"/>
  <c r="O87" i="19"/>
  <c r="O90" i="19"/>
  <c r="B86" i="19"/>
  <c r="AJ87" i="19"/>
  <c r="AJ90" i="19"/>
  <c r="O84" i="19"/>
  <c r="O89" i="19"/>
  <c r="C79" i="19"/>
  <c r="C83" i="19"/>
  <c r="C84" i="19"/>
  <c r="C89" i="19"/>
  <c r="K79" i="19"/>
  <c r="K83" i="19"/>
  <c r="B83" i="19"/>
  <c r="AG84" i="19"/>
  <c r="AG89" i="19"/>
  <c r="B79" i="19"/>
  <c r="N79" i="19"/>
  <c r="N83" i="19"/>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<sst xmlns="http://schemas.openxmlformats.org/spreadsheetml/2006/main" count="964" uniqueCount="635">
  <si>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</si>
  <si>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</si>
  <si>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</si>
  <si>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</si>
  <si>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</si>
  <si>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</si>
  <si>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</si>
  <si>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</si>
  <si>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</si>
  <si>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</si>
  <si>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</si>
  <si>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</si>
  <si>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</si>
  <si>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</si>
  <si>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</si>
  <si>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</si>
  <si>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</si>
  <si>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</si>
  <si>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</si>
  <si>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</si>
  <si>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</si>
  <si>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</si>
  <si>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</si>
  <si>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</si>
  <si>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</si>
  <si>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</si>
  <si>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</si>
  <si>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</si>
  <si>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</si>
  <si>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</si>
  <si>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</si>
  <si>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</si>
  <si>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</si>
  <si>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</si>
  <si>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</si>
  <si>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</si>
  <si>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</si>
  <si>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</si>
  <si>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</si>
  <si>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</si>
  <si>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</si>
  <si>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</si>
  <si>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</si>
  <si>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</si>
  <si>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</si>
  <si>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</si>
  <si>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</si>
  <si>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</si>
  <si>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</si>
  <si>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</si>
  <si>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</si>
  <si>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</si>
  <si>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</si>
  <si>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</si>
  <si>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</si>
  <si>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</si>
  <si>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</si>
  <si>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</si>
  <si>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</si>
  <si>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</si>
  <si>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</si>
  <si>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</si>
  <si>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</si>
  <si>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</si>
  <si>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</si>
  <si>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</si>
  <si>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</si>
  <si>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</si>
  <si>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</si>
  <si>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</si>
  <si>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</si>
  <si>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</si>
  <si>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</si>
  <si>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</si>
  <si>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</si>
  <si>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</si>
  <si>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</si>
  <si>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</si>
  <si>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</si>
  <si>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</si>
  <si>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</si>
  <si>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</si>
  <si>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</si>
  <si>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</si>
  <si>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</si>
  <si>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</si>
  <si>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</si>
  <si>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</si>
  <si>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</si>
  <si>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</si>
  <si>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</si>
  <si>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</si>
  <si>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</si>
  <si>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</si>
  <si>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</si>
  <si>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</si>
  <si>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</si>
  <si>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</si>
  <si>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</si>
  <si>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</si>
  <si>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</si>
  <si>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</si>
  <si>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</si>
  <si>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</si>
  <si>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</si>
  <si>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</si>
  <si>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</si>
  <si>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</si>
  <si>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</si>
  <si>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</si>
  <si>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</si>
  <si>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</si>
  <si>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</si>
  <si>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</si>
  <si>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</si>
  <si>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</si>
  <si>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</si>
  <si>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</si>
  <si>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</si>
  <si>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</si>
  <si>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</si>
  <si>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</si>
  <si>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</si>
  <si>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</si>
  <si>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</si>
  <si>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</si>
  <si>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</si>
  <si>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</si>
  <si>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</si>
  <si>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</si>
  <si>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</si>
  <si>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</si>
  <si>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</si>
  <si>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</si>
  <si>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</si>
  <si>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</si>
  <si>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</si>
  <si>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</si>
  <si>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</si>
  <si>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</si>
  <si>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</si>
  <si>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</si>
  <si>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</si>
  <si>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</si>
  <si>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</si>
  <si>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</si>
  <si>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</si>
  <si>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</si>
  <si>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</si>
  <si>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</si>
  <si>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</si>
  <si>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</si>
  <si>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</si>
  <si>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</si>
  <si>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</si>
  <si>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</si>
  <si>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</si>
  <si>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</si>
  <si>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</si>
  <si>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</si>
  <si>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</si>
  <si>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</si>
  <si>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</si>
  <si>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</si>
  <si>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</si>
  <si>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</si>
  <si>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</si>
  <si>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</si>
  <si>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</si>
  <si>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</si>
  <si>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</si>
  <si>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</si>
  <si>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</si>
  <si>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</si>
  <si>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</si>
  <si>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</si>
  <si>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</si>
  <si>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</si>
  <si>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</si>
  <si>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</si>
  <si>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</si>
  <si>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</si>
  <si>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</si>
  <si>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</si>
  <si>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</si>
  <si>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</si>
  <si>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</si>
  <si>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</si>
  <si>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</si>
  <si>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</si>
  <si>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</si>
  <si>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</si>
  <si>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</si>
  <si>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</si>
  <si>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</si>
  <si>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</si>
  <si>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</si>
  <si>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</si>
  <si>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</si>
  <si>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</si>
  <si>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</si>
  <si>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</si>
  <si>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</si>
  <si>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</si>
  <si>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</si>
  <si>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</si>
  <si>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</si>
  <si>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</si>
  <si>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</si>
  <si>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</si>
  <si>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</si>
  <si>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</si>
  <si>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</si>
  <si>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</si>
  <si>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</si>
  <si>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</si>
  <si>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</si>
  <si>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</si>
  <si>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</si>
  <si>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</si>
  <si>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</si>
  <si>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</si>
  <si>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</si>
  <si>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</si>
  <si>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</si>
  <si>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</si>
  <si>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</si>
  <si>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</si>
  <si>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</si>
  <si>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</si>
  <si>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</si>
  <si>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</si>
  <si>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</si>
  <si>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</si>
  <si>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</si>
  <si>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</si>
  <si>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</si>
  <si>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</si>
  <si>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</si>
  <si>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</si>
  <si>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</si>
  <si>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</si>
  <si>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</si>
  <si>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</si>
  <si>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</si>
  <si>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</si>
  <si>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</si>
  <si>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</si>
  <si>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</si>
  <si>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</si>
  <si>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</si>
  <si>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</si>
  <si>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</si>
  <si>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</si>
  <si>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</si>
  <si>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</si>
  <si>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</si>
  <si>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</si>
  <si>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</si>
  <si>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</si>
  <si>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</si>
  <si>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</si>
  <si>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</si>
  <si>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</si>
  <si>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</si>
  <si>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</si>
  <si>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</si>
  <si>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</si>
  <si>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</si>
  <si>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</si>
  <si>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</si>
  <si>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</si>
  <si>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</si>
  <si>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</si>
  <si>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</si>
  <si>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</si>
  <si>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</si>
  <si>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</si>
  <si>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</si>
  <si>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</si>
  <si>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</si>
  <si>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</si>
  <si>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</si>
  <si>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</si>
  <si>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</si>
  <si>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</si>
  <si>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</si>
  <si>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</si>
  <si>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</si>
  <si>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</si>
  <si>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</si>
  <si>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</si>
  <si>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</si>
  <si>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</si>
  <si>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</si>
  <si>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</si>
  <si>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</si>
  <si>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</si>
  <si>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</si>
  <si>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</si>
  <si>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</si>
  <si>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</si>
  <si>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</si>
  <si>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</si>
  <si>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</si>
  <si>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</si>
  <si>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</si>
  <si>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</si>
  <si>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</si>
  <si>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</si>
  <si>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</si>
  <si>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</si>
  <si>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</si>
  <si>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</si>
  <si>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</si>
  <si>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</si>
  <si>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</si>
  <si>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</si>
  <si>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</si>
  <si>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</si>
  <si>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</si>
  <si>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</si>
  <si>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</si>
  <si>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</si>
  <si>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</si>
  <si>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</si>
  <si>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</si>
  <si>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</si>
  <si>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</si>
  <si>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</si>
  <si>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</si>
  <si>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</si>
  <si>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</si>
  <si>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</si>
  <si>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</si>
  <si>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</si>
  <si>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</si>
  <si>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</si>
  <si>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</si>
  <si>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</si>
  <si>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</si>
  <si>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</si>
  <si>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</si>
  <si>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</si>
  <si>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</si>
  <si>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</si>
  <si>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</si>
  <si>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</si>
  <si>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</si>
  <si>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</si>
  <si>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</si>
  <si>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</si>
  <si>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</si>
  <si>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</si>
  <si>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</si>
  <si>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</si>
  <si>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</si>
  <si>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</si>
  <si>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</si>
  <si>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</si>
  <si>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</si>
  <si>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</si>
  <si>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</si>
  <si>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</si>
  <si>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</si>
  <si>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</si>
  <si>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</si>
  <si>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</si>
  <si>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</si>
  <si>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</si>
  <si>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</si>
  <si>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</si>
  <si>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</si>
  <si>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</si>
  <si>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</si>
  <si>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</si>
  <si>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</si>
  <si>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</si>
  <si>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</si>
  <si>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</si>
  <si>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</si>
  <si>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</si>
  <si>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</si>
  <si>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</si>
  <si>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</si>
  <si>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</si>
  <si>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</si>
  <si>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</si>
  <si>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</si>
  <si>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</si>
  <si>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</si>
  <si>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</si>
  <si>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</si>
  <si>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</si>
  <si>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</si>
  <si>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</si>
  <si>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</si>
  <si>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</si>
  <si>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</si>
  <si>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</si>
  <si>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</si>
  <si>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</si>
  <si>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</si>
  <si>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</si>
  <si>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</si>
  <si>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</si>
  <si>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</si>
  <si>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</si>
  <si>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</si>
  <si>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</si>
  <si>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</si>
  <si>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</si>
  <si>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</si>
  <si>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</si>
  <si>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</si>
  <si>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</si>
  <si>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</si>
  <si>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</si>
  <si>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</si>
  <si>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</si>
  <si>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</si>
  <si>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</si>
  <si>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</si>
  <si>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</si>
  <si>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</si>
  <si>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</si>
  <si>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</si>
  <si>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</si>
  <si>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</si>
  <si>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</si>
  <si>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</si>
  <si>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</si>
  <si>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</si>
  <si>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</si>
  <si>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</si>
  <si>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</si>
  <si>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</si>
  <si>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</si>
  <si>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</si>
  <si>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</si>
  <si>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</si>
  <si>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</si>
  <si>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</si>
  <si>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</si>
  <si>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</si>
  <si>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</si>
  <si>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</si>
  <si>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</si>
  <si>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</si>
  <si>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</si>
  <si>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</si>
  <si>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</si>
  <si>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</si>
  <si>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</si>
  <si>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</si>
  <si>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</si>
  <si>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</si>
  <si>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</si>
  <si>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</si>
  <si>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</si>
  <si>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</si>
  <si>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</si>
  <si>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</si>
  <si>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</si>
  <si>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</si>
  <si>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</si>
  <si>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</si>
  <si>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</si>
  <si>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</si>
  <si>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</si>
  <si>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</si>
  <si>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</si>
  <si>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</si>
  <si>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</si>
  <si>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</si>
  <si>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</si>
  <si>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</si>
  <si>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</si>
  <si>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</si>
  <si>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</si>
  <si>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</si>
  <si>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</si>
  <si>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</si>
  <si>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</si>
  <si>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</si>
  <si>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</si>
  <si>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</si>
  <si>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</si>
  <si>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</si>
  <si>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</si>
  <si>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</si>
  <si>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</si>
  <si>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</si>
  <si>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</si>
  <si>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</si>
  <si>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</si>
  <si>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</si>
  <si>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</si>
  <si>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</si>
  <si>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</si>
  <si>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</si>
  <si>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</si>
  <si>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</si>
  <si>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</si>
  <si>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</si>
  <si>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</si>
  <si>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</si>
  <si>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</si>
  <si>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</si>
  <si>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</si>
  <si>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</si>
  <si>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</si>
  <si>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</si>
  <si>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</si>
  <si>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</si>
  <si>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</si>
  <si>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</si>
  <si>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</si>
  <si>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</si>
  <si>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</si>
  <si>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</si>
  <si>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</si>
  <si>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</si>
  <si>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</si>
  <si>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</si>
  <si>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</si>
  <si>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</si>
  <si>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</si>
  <si>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</si>
  <si>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</si>
  <si>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</si>
  <si>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</si>
  <si>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</si>
  <si>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</si>
  <si>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</si>
  <si>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</si>
  <si>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</si>
  <si>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</si>
  <si>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</si>
  <si>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</si>
  <si>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</si>
  <si>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</si>
  <si>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</si>
  <si>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</si>
  <si>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</si>
  <si>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</si>
  <si>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</si>
  <si>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</si>
  <si>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</si>
  <si>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</si>
  <si>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</si>
  <si>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</si>
  <si>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</si>
  <si>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</si>
  <si>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</si>
  <si>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</si>
  <si>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</si>
  <si>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</si>
  <si>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</si>
  <si>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</si>
  <si>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</si>
  <si>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</si>
  <si>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</si>
  <si>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</si>
  <si>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</si>
  <si>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</si>
  <si>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</si>
  <si>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</si>
  <si>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</si>
  <si>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</si>
  <si>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</si>
  <si>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</si>
  <si>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</si>
  <si>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</si>
  <si>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</si>
  <si>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</si>
  <si>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</si>
  <si>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</si>
  <si>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</si>
  <si>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</si>
  <si>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</si>
  <si>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</si>
  <si>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</si>
  <si>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</si>
  <si>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</si>
  <si>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</si>
  <si>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</si>
  <si>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</si>
  <si>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</si>
  <si>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</si>
  <si>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</si>
  <si>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</si>
  <si>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</si>
  <si>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</si>
  <si>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</si>
  <si>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</si>
  <si>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</si>
  <si>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</si>
  <si>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</si>
  <si>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</si>
  <si>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</si>
  <si>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</si>
  <si>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</si>
  <si>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</si>
  <si>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</si>
  <si>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</si>
  <si>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</si>
  <si>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</si>
  <si>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</si>
  <si>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</si>
  <si>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</si>
  <si>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</si>
  <si>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</si>
  <si>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</si>
  <si>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</si>
  <si>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</si>
  <si>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</si>
  <si>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</si>
  <si>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</si>
  <si>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</si>
  <si>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</si>
  <si>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</si>
  <si>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</si>
  <si>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</si>
  <si>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</si>
  <si>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G_140-12</t>
  </si>
  <si>
    <t>Электросетевой комплекс в пос.Малиновка Зеленоградск.р-на Калининградской области, принадлежащий гр.Каргабаеву А.М.</t>
  </si>
  <si>
    <t>пос.Малиновка Зеленоградск.р-на</t>
  </si>
  <si>
    <t>0,15 км</t>
  </si>
  <si>
    <t>КЛ</t>
  </si>
  <si>
    <t>в земле</t>
  </si>
  <si>
    <t>0,15 км (0,15 км)</t>
  </si>
  <si>
    <t>КЛ 0,4 кВ от ТП 256-48 Л-1</t>
  </si>
  <si>
    <t>Л-1 до РЩ</t>
  </si>
  <si>
    <t>КЛ 0,4 кВ 0,15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</si>
</sst>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760544"/>
      </c:lineChart>
      <c:catAx>
        <c:axId val="951780536"/>
        <c:scaling>
          <c:orientation val="minMax"/>
        </c:scaling>
        <c:delete val="0"/>
        <c:axPos val="b"/>
        <c:numFmt formatCode="General" sourceLinked="1"/>
        <c:majorTickMark val="out"/>
        <c:minorTickMark val="none"/>
        <c:tickLblPos val="nextTo"/>
        <c:crossAx val="951760544"/>
        <c:crosses val="autoZero"/>
        <c:auto val="1"/>
        <c:lblAlgn val="ctr"/>
        <c:lblOffset val="100"/>
        <c:noMultiLvlLbl val="0"/>
      </c:catAx>
      <c:valAx>
        <c:axId val="951760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80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923616"/>
      </c:lineChart>
      <c:catAx>
        <c:axId val="952005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923616"/>
        <c:crosses val="autoZero"/>
        <c:auto val="1"/>
        <c:lblAlgn val="ctr"/>
        <c:lblOffset val="100"/>
        <c:noMultiLvlLbl val="0"/>
      </c:catAx>
      <c:valAx>
        <c:axId val="951923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005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625</v>
      </c>
      <c r="B12" s="351"/>
      <c r="C12" s="351"/>
      <c r="D12" s="8"/>
      <c r="E12" s="333"/>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626</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41" sqref="J4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5" t="str">
        <f>'1. паспорт местоположение'!A12:C12</f>
        <v>G_140-12</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5" t="str">
        <f>'1. паспорт местоположение'!A15</f>
        <v>Электросетевой комплекс в пос.Малиновка Зеленоградск.р-на Калининградской области, принадлежащий гр.Каргабаеву А.М.</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9" t="s">
        <v>522</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6" t="s">
        <v>201</v>
      </c>
      <c r="B20" s="426" t="s">
        <v>200</v>
      </c>
      <c r="C20" s="424" t="s">
        <v>199</v>
      </c>
      <c r="D20" s="424"/>
      <c r="E20" s="428" t="s">
        <v>198</v>
      </c>
      <c r="F20" s="428"/>
      <c r="G20" s="434" t="s">
        <v>615</v>
      </c>
      <c r="H20" s="421" t="s">
        <v>616</v>
      </c>
      <c r="I20" s="422"/>
      <c r="J20" s="422"/>
      <c r="K20" s="422"/>
      <c r="L20" s="421" t="s">
        <v>617</v>
      </c>
      <c r="M20" s="422"/>
      <c r="N20" s="422"/>
      <c r="O20" s="422"/>
      <c r="P20" s="421" t="s">
        <v>618</v>
      </c>
      <c r="Q20" s="422"/>
      <c r="R20" s="422"/>
      <c r="S20" s="422"/>
      <c r="T20" s="421" t="s">
        <v>619</v>
      </c>
      <c r="U20" s="422"/>
      <c r="V20" s="422"/>
      <c r="W20" s="422"/>
      <c r="X20" s="421" t="s">
        <v>620</v>
      </c>
      <c r="Y20" s="422"/>
      <c r="Z20" s="422"/>
      <c r="AA20" s="422"/>
      <c r="AB20" s="430" t="s">
        <v>197</v>
      </c>
      <c r="AC20" s="431"/>
      <c r="AD20" s="90"/>
      <c r="AE20" s="90"/>
      <c r="AF20" s="90"/>
    </row>
    <row r="21" spans="1:32" ht="99.75" customHeight="1" x14ac:dyDescent="0.25">
      <c r="A21" s="427"/>
      <c r="B21" s="427"/>
      <c r="C21" s="424"/>
      <c r="D21" s="424"/>
      <c r="E21" s="428"/>
      <c r="F21" s="428"/>
      <c r="G21" s="435"/>
      <c r="H21" s="423" t="s">
        <v>3</v>
      </c>
      <c r="I21" s="423"/>
      <c r="J21" s="423" t="s">
        <v>621</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2"/>
      <c r="AC21" s="433"/>
    </row>
    <row r="22" spans="1:32" ht="89.25" customHeight="1" x14ac:dyDescent="0.25">
      <c r="A22" s="418"/>
      <c r="B22" s="418"/>
      <c r="C22" s="339" t="s">
        <v>3</v>
      </c>
      <c r="D22" s="339" t="s">
        <v>194</v>
      </c>
      <c r="E22" s="340" t="s">
        <v>622</v>
      </c>
      <c r="F22" s="341" t="s">
        <v>623</v>
      </c>
      <c r="G22" s="436"/>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0.15</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0.15</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0.15603600000000001</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0.15</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0"/>
      <c r="C68" s="440"/>
      <c r="D68" s="440"/>
      <c r="E68" s="440"/>
      <c r="F68" s="440"/>
      <c r="G68" s="440"/>
      <c r="H68" s="440"/>
      <c r="I68" s="440"/>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0"/>
      <c r="C73" s="440"/>
      <c r="D73" s="440"/>
      <c r="E73" s="440"/>
      <c r="F73" s="440"/>
      <c r="G73" s="440"/>
      <c r="H73" s="440"/>
      <c r="I73" s="440"/>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8"/>
      <c r="C77" s="438"/>
      <c r="D77" s="438"/>
      <c r="E77" s="438"/>
      <c r="F77" s="438"/>
      <c r="G77" s="438"/>
      <c r="H77" s="438"/>
      <c r="I77" s="438"/>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5" t="str">
        <f>'1. паспорт местоположение'!A12:C12</f>
        <v>G_140-12</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5" t="str">
        <f>'1. паспорт местоположение'!A15</f>
        <v>Электросетевой комплекс в пос.Малиновка Зеленоградск.р-на Калининградской области, принадлежащий гр.Каргабаеву А.М.</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41" t="s">
        <v>535</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26" customFormat="1" ht="58.5" customHeight="1" x14ac:dyDescent="0.25">
      <c r="A22" s="442" t="s">
        <v>53</v>
      </c>
      <c r="B22" s="445" t="s">
        <v>25</v>
      </c>
      <c r="C22" s="442" t="s">
        <v>52</v>
      </c>
      <c r="D22" s="442" t="s">
        <v>51</v>
      </c>
      <c r="E22" s="448" t="s">
        <v>546</v>
      </c>
      <c r="F22" s="449"/>
      <c r="G22" s="449"/>
      <c r="H22" s="449"/>
      <c r="I22" s="449"/>
      <c r="J22" s="449"/>
      <c r="K22" s="449"/>
      <c r="L22" s="450"/>
      <c r="M22" s="442" t="s">
        <v>50</v>
      </c>
      <c r="N22" s="442" t="s">
        <v>49</v>
      </c>
      <c r="O22" s="442" t="s">
        <v>48</v>
      </c>
      <c r="P22" s="451" t="s">
        <v>273</v>
      </c>
      <c r="Q22" s="451" t="s">
        <v>47</v>
      </c>
      <c r="R22" s="451" t="s">
        <v>46</v>
      </c>
      <c r="S22" s="451" t="s">
        <v>45</v>
      </c>
      <c r="T22" s="451"/>
      <c r="U22" s="452" t="s">
        <v>44</v>
      </c>
      <c r="V22" s="452" t="s">
        <v>43</v>
      </c>
      <c r="W22" s="451" t="s">
        <v>42</v>
      </c>
      <c r="X22" s="451" t="s">
        <v>41</v>
      </c>
      <c r="Y22" s="451" t="s">
        <v>40</v>
      </c>
      <c r="Z22" s="465"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5" t="s">
        <v>26</v>
      </c>
    </row>
    <row r="23" spans="1:48" s="26" customFormat="1" ht="64.5" customHeight="1" x14ac:dyDescent="0.25">
      <c r="A23" s="443"/>
      <c r="B23" s="446"/>
      <c r="C23" s="443"/>
      <c r="D23" s="443"/>
      <c r="E23" s="457" t="s">
        <v>24</v>
      </c>
      <c r="F23" s="459" t="s">
        <v>141</v>
      </c>
      <c r="G23" s="459" t="s">
        <v>140</v>
      </c>
      <c r="H23" s="459" t="s">
        <v>139</v>
      </c>
      <c r="I23" s="463" t="s">
        <v>454</v>
      </c>
      <c r="J23" s="463" t="s">
        <v>455</v>
      </c>
      <c r="K23" s="463" t="s">
        <v>456</v>
      </c>
      <c r="L23" s="459" t="s">
        <v>81</v>
      </c>
      <c r="M23" s="443"/>
      <c r="N23" s="443"/>
      <c r="O23" s="443"/>
      <c r="P23" s="451"/>
      <c r="Q23" s="451"/>
      <c r="R23" s="451"/>
      <c r="S23" s="461" t="s">
        <v>3</v>
      </c>
      <c r="T23" s="461" t="s">
        <v>12</v>
      </c>
      <c r="U23" s="452"/>
      <c r="V23" s="452"/>
      <c r="W23" s="451"/>
      <c r="X23" s="451"/>
      <c r="Y23" s="451"/>
      <c r="Z23" s="451"/>
      <c r="AA23" s="451"/>
      <c r="AB23" s="451"/>
      <c r="AC23" s="451"/>
      <c r="AD23" s="451"/>
      <c r="AE23" s="451"/>
      <c r="AF23" s="451" t="s">
        <v>23</v>
      </c>
      <c r="AG23" s="451"/>
      <c r="AH23" s="451" t="s">
        <v>22</v>
      </c>
      <c r="AI23" s="451"/>
      <c r="AJ23" s="442" t="s">
        <v>21</v>
      </c>
      <c r="AK23" s="442" t="s">
        <v>20</v>
      </c>
      <c r="AL23" s="442" t="s">
        <v>19</v>
      </c>
      <c r="AM23" s="442" t="s">
        <v>18</v>
      </c>
      <c r="AN23" s="442" t="s">
        <v>17</v>
      </c>
      <c r="AO23" s="442" t="s">
        <v>16</v>
      </c>
      <c r="AP23" s="442" t="s">
        <v>15</v>
      </c>
      <c r="AQ23" s="453" t="s">
        <v>12</v>
      </c>
      <c r="AR23" s="451"/>
      <c r="AS23" s="451"/>
      <c r="AT23" s="451"/>
      <c r="AU23" s="451"/>
      <c r="AV23" s="456"/>
    </row>
    <row r="24" spans="1:48" s="26" customFormat="1" ht="96.75" customHeight="1" x14ac:dyDescent="0.25">
      <c r="A24" s="444"/>
      <c r="B24" s="447"/>
      <c r="C24" s="444"/>
      <c r="D24" s="444"/>
      <c r="E24" s="458"/>
      <c r="F24" s="460"/>
      <c r="G24" s="460"/>
      <c r="H24" s="460"/>
      <c r="I24" s="464"/>
      <c r="J24" s="464"/>
      <c r="K24" s="464"/>
      <c r="L24" s="460"/>
      <c r="M24" s="444"/>
      <c r="N24" s="444"/>
      <c r="O24" s="444"/>
      <c r="P24" s="451"/>
      <c r="Q24" s="451"/>
      <c r="R24" s="451"/>
      <c r="S24" s="462"/>
      <c r="T24" s="462"/>
      <c r="U24" s="452"/>
      <c r="V24" s="452"/>
      <c r="W24" s="451"/>
      <c r="X24" s="451"/>
      <c r="Y24" s="451"/>
      <c r="Z24" s="451"/>
      <c r="AA24" s="451"/>
      <c r="AB24" s="451"/>
      <c r="AC24" s="451"/>
      <c r="AD24" s="451"/>
      <c r="AE24" s="451"/>
      <c r="AF24" s="164" t="s">
        <v>14</v>
      </c>
      <c r="AG24" s="164" t="s">
        <v>13</v>
      </c>
      <c r="AH24" s="165" t="s">
        <v>3</v>
      </c>
      <c r="AI24" s="165" t="s">
        <v>12</v>
      </c>
      <c r="AJ24" s="444"/>
      <c r="AK24" s="444"/>
      <c r="AL24" s="444"/>
      <c r="AM24" s="444"/>
      <c r="AN24" s="444"/>
      <c r="AO24" s="444"/>
      <c r="AP24" s="444"/>
      <c r="AQ24" s="454"/>
      <c r="AR24" s="451"/>
      <c r="AS24" s="451"/>
      <c r="AT24" s="451"/>
      <c r="AU24" s="451"/>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6" t="s">
        <v>388</v>
      </c>
      <c r="B5" s="466"/>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5" t="str">
        <f>'1. паспорт местоположение'!A9:C9</f>
        <v>Акционерное общество "Янтарьэнерго" ДЗО  ПАО "Россети"</v>
      </c>
      <c r="B9" s="355"/>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5" t="str">
        <f>'1. паспорт местоположение'!A12:C12</f>
        <v>G_140-12</v>
      </c>
      <c r="B12" s="355"/>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5" t="str">
        <f>'1. паспорт местоположение'!A15:C15</f>
        <v>Электросетевой комплекс в пос.Малиновка Зеленоградск.р-на Калининградской области, принадлежащий гр.Каргабаеву А.М.</v>
      </c>
      <c r="B15" s="355"/>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пос.Малиновка Зеленоградск.р-на Калининградской области, принадлежащий гр.Каргабаеву А.М.</v>
      </c>
    </row>
    <row r="22" spans="1:2" ht="16.5" thickBot="1" x14ac:dyDescent="0.3">
      <c r="A22" s="137" t="s">
        <v>400</v>
      </c>
      <c r="B22" s="138" t="str">
        <f>CONCATENATE('1. паспорт местоположение'!C26," ",'1. паспорт местоположение'!C27)</f>
        <v>Калининградская область пос.Малиновка Зеленоградск.р-на</v>
      </c>
    </row>
    <row r="23" spans="1:2" ht="16.5" thickBot="1" x14ac:dyDescent="0.3">
      <c r="A23" s="137" t="s">
        <v>364</v>
      </c>
      <c r="B23" s="139" t="s">
        <v>624</v>
      </c>
    </row>
    <row r="24" spans="1:2" ht="16.5" thickBot="1" x14ac:dyDescent="0.3">
      <c r="A24" s="137" t="s">
        <v>401</v>
      </c>
      <c r="B24" s="139" t="s">
        <v>631</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5" t="str">
        <f>'1. паспорт местоположение'!A12:C12</f>
        <v>G_140-12</v>
      </c>
      <c r="B11" s="355"/>
      <c r="C11" s="355"/>
      <c r="D11" s="355"/>
      <c r="E11" s="355"/>
      <c r="F11" s="355"/>
      <c r="G11" s="355"/>
      <c r="H11" s="355"/>
      <c r="I11" s="355"/>
      <c r="J11" s="355"/>
      <c r="K11" s="355"/>
      <c r="L11" s="355"/>
      <c r="M11" s="355"/>
      <c r="N11" s="355"/>
      <c r="O11" s="355"/>
      <c r="P11" s="355"/>
      <c r="Q11" s="355"/>
      <c r="R11" s="355"/>
      <c r="S11" s="355"/>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
      <c r="U13" s="10"/>
      <c r="V13" s="10"/>
      <c r="W13" s="10"/>
      <c r="X13" s="10"/>
      <c r="Y13" s="10"/>
      <c r="Z13" s="10"/>
      <c r="AA13" s="10"/>
      <c r="AB13" s="10"/>
    </row>
    <row r="14" spans="1:28" s="3" customFormat="1" ht="12" x14ac:dyDescent="0.2">
      <c r="A14" s="355" t="str">
        <f>'1. паспорт местоположение'!A9:C9</f>
        <v>Акционерное общество "Янтарьэнерго" ДЗО  ПАО "Россети"</v>
      </c>
      <c r="B14" s="355"/>
      <c r="C14" s="355"/>
      <c r="D14" s="355"/>
      <c r="E14" s="355"/>
      <c r="F14" s="355"/>
      <c r="G14" s="355"/>
      <c r="H14" s="355"/>
      <c r="I14" s="355"/>
      <c r="J14" s="355"/>
      <c r="K14" s="355"/>
      <c r="L14" s="355"/>
      <c r="M14" s="355"/>
      <c r="N14" s="355"/>
      <c r="O14" s="355"/>
      <c r="P14" s="355"/>
      <c r="Q14" s="355"/>
      <c r="R14" s="355"/>
      <c r="S14" s="355"/>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59" t="s">
        <v>6</v>
      </c>
      <c r="B19" s="359" t="s">
        <v>109</v>
      </c>
      <c r="C19" s="360" t="s">
        <v>398</v>
      </c>
      <c r="D19" s="359" t="s">
        <v>397</v>
      </c>
      <c r="E19" s="359" t="s">
        <v>108</v>
      </c>
      <c r="F19" s="359" t="s">
        <v>107</v>
      </c>
      <c r="G19" s="359" t="s">
        <v>393</v>
      </c>
      <c r="H19" s="359" t="s">
        <v>106</v>
      </c>
      <c r="I19" s="359" t="s">
        <v>105</v>
      </c>
      <c r="J19" s="359" t="s">
        <v>104</v>
      </c>
      <c r="K19" s="359" t="s">
        <v>103</v>
      </c>
      <c r="L19" s="359" t="s">
        <v>102</v>
      </c>
      <c r="M19" s="359" t="s">
        <v>101</v>
      </c>
      <c r="N19" s="359" t="s">
        <v>100</v>
      </c>
      <c r="O19" s="359" t="s">
        <v>99</v>
      </c>
      <c r="P19" s="359" t="s">
        <v>98</v>
      </c>
      <c r="Q19" s="359" t="s">
        <v>396</v>
      </c>
      <c r="R19" s="359"/>
      <c r="S19" s="362" t="s">
        <v>503</v>
      </c>
      <c r="T19" s="4"/>
      <c r="U19" s="4"/>
      <c r="V19" s="4"/>
      <c r="W19" s="4"/>
      <c r="X19" s="4"/>
      <c r="Y19" s="4"/>
    </row>
    <row r="20" spans="1:28" s="3" customFormat="1" ht="180.75" customHeight="1" x14ac:dyDescent="0.2">
      <c r="A20" s="359"/>
      <c r="B20" s="359"/>
      <c r="C20" s="361"/>
      <c r="D20" s="359"/>
      <c r="E20" s="359"/>
      <c r="F20" s="359"/>
      <c r="G20" s="359"/>
      <c r="H20" s="359"/>
      <c r="I20" s="359"/>
      <c r="J20" s="359"/>
      <c r="K20" s="359"/>
      <c r="L20" s="359"/>
      <c r="M20" s="359"/>
      <c r="N20" s="359"/>
      <c r="O20" s="359"/>
      <c r="P20" s="359"/>
      <c r="Q20" s="47" t="s">
        <v>394</v>
      </c>
      <c r="R20" s="48" t="s">
        <v>395</v>
      </c>
      <c r="S20" s="362"/>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5" t="str">
        <f>'1. паспорт местоположение'!A12:C12</f>
        <v>G_140-12</v>
      </c>
      <c r="B13" s="355"/>
      <c r="C13" s="355"/>
      <c r="D13" s="355"/>
      <c r="E13" s="355"/>
      <c r="F13" s="355"/>
      <c r="G13" s="355"/>
      <c r="H13" s="355"/>
      <c r="I13" s="355"/>
      <c r="J13" s="355"/>
      <c r="K13" s="355"/>
      <c r="L13" s="355"/>
      <c r="M13" s="355"/>
      <c r="N13" s="355"/>
      <c r="O13" s="355"/>
      <c r="P13" s="355"/>
      <c r="Q13" s="355"/>
      <c r="R13" s="355"/>
      <c r="S13" s="355"/>
      <c r="T13" s="355"/>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12" x14ac:dyDescent="0.2">
      <c r="A16" s="355" t="str">
        <f>'1. паспорт местоположение'!A15</f>
        <v>Электросетевой комплекс в пос.Малиновка Зеленоградск.р-на Калининградской области, принадлежащий гр.Каргабаеву А.М.</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6</v>
      </c>
      <c r="B21" s="370" t="s">
        <v>236</v>
      </c>
      <c r="C21" s="371"/>
      <c r="D21" s="374" t="s">
        <v>131</v>
      </c>
      <c r="E21" s="370" t="s">
        <v>545</v>
      </c>
      <c r="F21" s="371"/>
      <c r="G21" s="370" t="s">
        <v>287</v>
      </c>
      <c r="H21" s="371"/>
      <c r="I21" s="370" t="s">
        <v>130</v>
      </c>
      <c r="J21" s="371"/>
      <c r="K21" s="374" t="s">
        <v>129</v>
      </c>
      <c r="L21" s="370" t="s">
        <v>128</v>
      </c>
      <c r="M21" s="371"/>
      <c r="N21" s="370" t="s">
        <v>541</v>
      </c>
      <c r="O21" s="371"/>
      <c r="P21" s="374" t="s">
        <v>127</v>
      </c>
      <c r="Q21" s="363" t="s">
        <v>126</v>
      </c>
      <c r="R21" s="364"/>
      <c r="S21" s="363" t="s">
        <v>125</v>
      </c>
      <c r="T21" s="365"/>
    </row>
    <row r="22" spans="1:113" ht="204.75" customHeight="1" x14ac:dyDescent="0.25">
      <c r="A22" s="368"/>
      <c r="B22" s="372"/>
      <c r="C22" s="373"/>
      <c r="D22" s="377"/>
      <c r="E22" s="372"/>
      <c r="F22" s="373"/>
      <c r="G22" s="372"/>
      <c r="H22" s="373"/>
      <c r="I22" s="372"/>
      <c r="J22" s="373"/>
      <c r="K22" s="375"/>
      <c r="L22" s="372"/>
      <c r="M22" s="373"/>
      <c r="N22" s="372"/>
      <c r="O22" s="373"/>
      <c r="P22" s="375"/>
      <c r="Q22" s="121" t="s">
        <v>124</v>
      </c>
      <c r="R22" s="121" t="s">
        <v>515</v>
      </c>
      <c r="S22" s="121" t="s">
        <v>123</v>
      </c>
      <c r="T22" s="121" t="s">
        <v>122</v>
      </c>
    </row>
    <row r="23" spans="1:113" ht="51.75" customHeight="1" x14ac:dyDescent="0.25">
      <c r="A23" s="369"/>
      <c r="B23" s="180" t="s">
        <v>120</v>
      </c>
      <c r="C23" s="180" t="s">
        <v>121</v>
      </c>
      <c r="D23" s="37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6" t="s">
        <v>551</v>
      </c>
      <c r="C30" s="376"/>
      <c r="D30" s="376"/>
      <c r="E30" s="376"/>
      <c r="F30" s="376"/>
      <c r="G30" s="376"/>
      <c r="H30" s="376"/>
      <c r="I30" s="376"/>
      <c r="J30" s="376"/>
      <c r="K30" s="376"/>
      <c r="L30" s="376"/>
      <c r="M30" s="376"/>
      <c r="N30" s="376"/>
      <c r="O30" s="376"/>
      <c r="P30" s="376"/>
      <c r="Q30" s="376"/>
      <c r="R30" s="37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Q33" sqref="Q33"/>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5" t="str">
        <f>'1. паспорт местоположение'!A12</f>
        <v>G_140-12</v>
      </c>
      <c r="F12" s="355"/>
      <c r="G12" s="355"/>
      <c r="H12" s="355"/>
      <c r="I12" s="355"/>
      <c r="J12" s="355"/>
      <c r="K12" s="355"/>
      <c r="L12" s="355"/>
      <c r="M12" s="355"/>
      <c r="N12" s="355"/>
      <c r="O12" s="355"/>
      <c r="P12" s="355"/>
      <c r="Q12" s="355"/>
      <c r="R12" s="355"/>
      <c r="S12" s="355"/>
      <c r="T12" s="355"/>
      <c r="U12" s="355"/>
      <c r="V12" s="355"/>
      <c r="W12" s="355"/>
      <c r="X12" s="355"/>
      <c r="Y12" s="355"/>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5" t="str">
        <f>'1. паспорт местоположение'!A15</f>
        <v>Электросетевой комплекс в пос.Малиновка Зеленоградск.р-на Калининградской области, принадлежащий гр.Каргабаеву А.М.</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0" t="s">
        <v>525</v>
      </c>
      <c r="C21" s="381"/>
      <c r="D21" s="380" t="s">
        <v>527</v>
      </c>
      <c r="E21" s="381"/>
      <c r="F21" s="363" t="s">
        <v>103</v>
      </c>
      <c r="G21" s="365"/>
      <c r="H21" s="365"/>
      <c r="I21" s="364"/>
      <c r="J21" s="378" t="s">
        <v>528</v>
      </c>
      <c r="K21" s="380" t="s">
        <v>529</v>
      </c>
      <c r="L21" s="381"/>
      <c r="M21" s="380" t="s">
        <v>530</v>
      </c>
      <c r="N21" s="381"/>
      <c r="O21" s="380" t="s">
        <v>517</v>
      </c>
      <c r="P21" s="381"/>
      <c r="Q21" s="380" t="s">
        <v>136</v>
      </c>
      <c r="R21" s="381"/>
      <c r="S21" s="378" t="s">
        <v>135</v>
      </c>
      <c r="T21" s="378" t="s">
        <v>531</v>
      </c>
      <c r="U21" s="378" t="s">
        <v>526</v>
      </c>
      <c r="V21" s="380" t="s">
        <v>134</v>
      </c>
      <c r="W21" s="381"/>
      <c r="X21" s="363" t="s">
        <v>126</v>
      </c>
      <c r="Y21" s="365"/>
      <c r="Z21" s="363" t="s">
        <v>125</v>
      </c>
      <c r="AA21" s="365"/>
    </row>
    <row r="22" spans="1:27" ht="216" customHeight="1" x14ac:dyDescent="0.25">
      <c r="A22" s="384"/>
      <c r="B22" s="382"/>
      <c r="C22" s="383"/>
      <c r="D22" s="382"/>
      <c r="E22" s="383"/>
      <c r="F22" s="363" t="s">
        <v>133</v>
      </c>
      <c r="G22" s="364"/>
      <c r="H22" s="363" t="s">
        <v>132</v>
      </c>
      <c r="I22" s="364"/>
      <c r="J22" s="379"/>
      <c r="K22" s="382"/>
      <c r="L22" s="383"/>
      <c r="M22" s="382"/>
      <c r="N22" s="383"/>
      <c r="O22" s="382"/>
      <c r="P22" s="383"/>
      <c r="Q22" s="382"/>
      <c r="R22" s="383"/>
      <c r="S22" s="379"/>
      <c r="T22" s="379"/>
      <c r="U22" s="379"/>
      <c r="V22" s="382"/>
      <c r="W22" s="383"/>
      <c r="X22" s="121" t="s">
        <v>124</v>
      </c>
      <c r="Y22" s="121" t="s">
        <v>515</v>
      </c>
      <c r="Z22" s="121" t="s">
        <v>123</v>
      </c>
      <c r="AA22" s="121" t="s">
        <v>122</v>
      </c>
    </row>
    <row r="23" spans="1:27" ht="60" customHeight="1" x14ac:dyDescent="0.25">
      <c r="A23" s="379"/>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ht="31.5" x14ac:dyDescent="0.25">
      <c r="A25" s="332">
        <v>1</v>
      </c>
      <c r="B25" s="67" t="s">
        <v>392</v>
      </c>
      <c r="C25" s="67" t="s">
        <v>632</v>
      </c>
      <c r="D25" s="67" t="s">
        <v>392</v>
      </c>
      <c r="E25" s="67" t="s">
        <v>633</v>
      </c>
      <c r="F25" s="67" t="s">
        <v>392</v>
      </c>
      <c r="G25" s="67">
        <v>0.4</v>
      </c>
      <c r="H25" s="67" t="s">
        <v>392</v>
      </c>
      <c r="I25" s="67">
        <v>0.4</v>
      </c>
      <c r="J25" s="67" t="s">
        <v>392</v>
      </c>
      <c r="K25" s="67" t="s">
        <v>392</v>
      </c>
      <c r="L25" s="67">
        <v>1</v>
      </c>
      <c r="M25" s="67" t="s">
        <v>392</v>
      </c>
      <c r="N25" s="67">
        <v>50</v>
      </c>
      <c r="O25" s="67" t="s">
        <v>392</v>
      </c>
      <c r="P25" s="67" t="s">
        <v>629</v>
      </c>
      <c r="Q25" s="67" t="s">
        <v>392</v>
      </c>
      <c r="R25" s="67">
        <v>0.15</v>
      </c>
      <c r="S25" s="67" t="s">
        <v>392</v>
      </c>
      <c r="T25" s="67" t="s">
        <v>392</v>
      </c>
      <c r="U25" s="67" t="s">
        <v>392</v>
      </c>
      <c r="V25" s="67" t="s">
        <v>392</v>
      </c>
      <c r="W25" s="67" t="s">
        <v>630</v>
      </c>
      <c r="X25" s="67" t="s">
        <v>392</v>
      </c>
      <c r="Y25" s="67" t="s">
        <v>392</v>
      </c>
      <c r="Z25" s="67" t="s">
        <v>392</v>
      </c>
      <c r="AA25" s="67" t="s">
        <v>392</v>
      </c>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5" t="str">
        <f>'1. паспорт местоположение'!A9:C9</f>
        <v>Акционерное общество "Янтарьэнерго" ДЗО  ПАО "Россети"</v>
      </c>
      <c r="B9" s="355"/>
      <c r="C9" s="355"/>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5" t="str">
        <f>'1. паспорт местоположение'!A12:C12</f>
        <v>G_140-12</v>
      </c>
      <c r="B12" s="355"/>
      <c r="C12" s="355"/>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8"/>
      <c r="B14" s="358"/>
      <c r="C14" s="358"/>
      <c r="D14" s="10"/>
      <c r="E14" s="10"/>
      <c r="F14" s="10"/>
      <c r="G14" s="10"/>
      <c r="H14" s="10"/>
      <c r="I14" s="10"/>
      <c r="J14" s="10"/>
      <c r="K14" s="10"/>
      <c r="L14" s="10"/>
      <c r="M14" s="10"/>
      <c r="N14" s="10"/>
      <c r="O14" s="10"/>
      <c r="P14" s="10"/>
      <c r="Q14" s="10"/>
      <c r="R14" s="10"/>
      <c r="S14" s="10"/>
      <c r="T14" s="10"/>
      <c r="U14" s="10"/>
    </row>
    <row r="15" spans="1:29" s="3" customFormat="1" ht="12" x14ac:dyDescent="0.2">
      <c r="A15" s="355" t="str">
        <f>'1. паспорт местоположение'!A15</f>
        <v>Электросетевой комплекс в пос.Малиновка Зеленоградск.р-на Калининградской области, принадлежащий гр.Каргабаеву А.М.</v>
      </c>
      <c r="B15" s="355"/>
      <c r="C15" s="355"/>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5" t="str">
        <f>'1. паспорт местоположение'!A12:C12</f>
        <v>G_140-12</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1"/>
      <c r="AB13" s="11"/>
    </row>
    <row r="14" spans="1:28" x14ac:dyDescent="0.25">
      <c r="A14" s="355" t="str">
        <f>'1. паспорт местоположение'!A15</f>
        <v>Электросетевой комплекс в пос.Малиновка Зеленоградск.р-на Калининградской области, принадлежащий гр.Каргабаеву А.М.</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6"/>
      <c r="AB16" s="186"/>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6"/>
      <c r="AB17" s="186"/>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6"/>
      <c r="AB18" s="186"/>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5" t="str">
        <f>'1. паспорт местоположение'!A12:C12</f>
        <v>G_140-12</v>
      </c>
      <c r="B12" s="355"/>
      <c r="C12" s="355"/>
      <c r="D12" s="355"/>
      <c r="E12" s="355"/>
      <c r="F12" s="355"/>
      <c r="G12" s="355"/>
      <c r="H12" s="355"/>
      <c r="I12" s="355"/>
      <c r="J12" s="355"/>
      <c r="K12" s="355"/>
      <c r="L12" s="355"/>
      <c r="M12" s="355"/>
      <c r="N12" s="355"/>
      <c r="O12" s="355"/>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58"/>
      <c r="B14" s="358"/>
      <c r="C14" s="358"/>
      <c r="D14" s="358"/>
      <c r="E14" s="358"/>
      <c r="F14" s="358"/>
      <c r="G14" s="358"/>
      <c r="H14" s="358"/>
      <c r="I14" s="358"/>
      <c r="J14" s="358"/>
      <c r="K14" s="358"/>
      <c r="L14" s="358"/>
      <c r="M14" s="358"/>
      <c r="N14" s="358"/>
      <c r="O14" s="358"/>
      <c r="P14" s="10"/>
      <c r="Q14" s="10"/>
      <c r="R14" s="10"/>
      <c r="S14" s="10"/>
      <c r="T14" s="10"/>
      <c r="U14" s="10"/>
      <c r="V14" s="10"/>
      <c r="W14" s="10"/>
      <c r="X14" s="10"/>
      <c r="Y14" s="10"/>
      <c r="Z14" s="10"/>
    </row>
    <row r="15" spans="1:28" s="3" customFormat="1" ht="12" x14ac:dyDescent="0.2">
      <c r="A15" s="355" t="str">
        <f>'1. паспорт местоположение'!A15</f>
        <v>Электросетевой комплекс в пос.Малиновка Зеленоградск.р-на Калининградской области, принадлежащий гр.Каргабаеву А.М.</v>
      </c>
      <c r="B15" s="355"/>
      <c r="C15" s="355"/>
      <c r="D15" s="355"/>
      <c r="E15" s="355"/>
      <c r="F15" s="355"/>
      <c r="G15" s="355"/>
      <c r="H15" s="355"/>
      <c r="I15" s="355"/>
      <c r="J15" s="355"/>
      <c r="K15" s="355"/>
      <c r="L15" s="355"/>
      <c r="M15" s="355"/>
      <c r="N15" s="355"/>
      <c r="O15" s="355"/>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56"/>
      <c r="B17" s="356"/>
      <c r="C17" s="356"/>
      <c r="D17" s="356"/>
      <c r="E17" s="356"/>
      <c r="F17" s="356"/>
      <c r="G17" s="356"/>
      <c r="H17" s="356"/>
      <c r="I17" s="356"/>
      <c r="J17" s="356"/>
      <c r="K17" s="356"/>
      <c r="L17" s="356"/>
      <c r="M17" s="356"/>
      <c r="N17" s="356"/>
      <c r="O17" s="356"/>
      <c r="P17" s="4"/>
      <c r="Q17" s="4"/>
      <c r="R17" s="4"/>
      <c r="S17" s="4"/>
      <c r="T17" s="4"/>
      <c r="U17" s="4"/>
      <c r="V17" s="4"/>
      <c r="W17" s="4"/>
    </row>
    <row r="18" spans="1:26" s="3" customFormat="1" ht="91.5" customHeight="1" x14ac:dyDescent="0.2">
      <c r="A18" s="392" t="s">
        <v>519</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3" t="s">
        <v>87</v>
      </c>
      <c r="F19" s="394"/>
      <c r="G19" s="394"/>
      <c r="H19" s="394"/>
      <c r="I19" s="395"/>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2"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6" t="str">
        <f>'[1]1. паспорт местоположение'!A5:C5</f>
        <v>Год раскрытия информации: 2016 год</v>
      </c>
      <c r="B5" s="396"/>
      <c r="C5" s="396"/>
      <c r="D5" s="396"/>
      <c r="E5" s="396"/>
      <c r="F5" s="396"/>
      <c r="G5" s="396"/>
      <c r="H5" s="396"/>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1" t="str">
        <f>'1. паспорт местоположение'!A12:C12</f>
        <v>G_140-12</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1" t="str">
        <f>'1. паспорт местоположение'!A15</f>
        <v>Электросетевой комплекс в пос.Малиновка Зеленоградск.р-на Калининградской области, принадлежащий гр.Каргабаеву А.М.</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0" t="s">
        <v>359</v>
      </c>
      <c r="E28" s="401"/>
      <c r="F28" s="402"/>
      <c r="G28" s="403">
        <f ca="1">IF(SUM(B89:L89)=0,"не окупается",SUM(B89:L89))</f>
        <v>1.3105652235354994</v>
      </c>
      <c r="H28" s="404"/>
    </row>
    <row r="29" spans="1:44" ht="15.6" customHeight="1" x14ac:dyDescent="0.2">
      <c r="A29" s="215" t="s">
        <v>354</v>
      </c>
      <c r="B29" s="216">
        <f>$B$126*$B$127</f>
        <v>0</v>
      </c>
      <c r="D29" s="400" t="s">
        <v>357</v>
      </c>
      <c r="E29" s="401"/>
      <c r="F29" s="402"/>
      <c r="G29" s="403">
        <f ca="1">IF(SUM(B90:L90)=0,"не окупается",SUM(B90:L90))</f>
        <v>1.3742310943602769</v>
      </c>
      <c r="H29" s="404"/>
    </row>
    <row r="30" spans="1:44" ht="27.6" customHeight="1" x14ac:dyDescent="0.2">
      <c r="A30" s="217" t="s">
        <v>566</v>
      </c>
      <c r="B30" s="218">
        <v>1</v>
      </c>
      <c r="D30" s="400" t="s">
        <v>355</v>
      </c>
      <c r="E30" s="401"/>
      <c r="F30" s="402"/>
      <c r="G30" s="405">
        <f ca="1">L87</f>
        <v>17617649.490989048</v>
      </c>
      <c r="H30" s="406"/>
    </row>
    <row r="31" spans="1:44" x14ac:dyDescent="0.2">
      <c r="A31" s="217" t="s">
        <v>353</v>
      </c>
      <c r="B31" s="218">
        <v>1</v>
      </c>
      <c r="D31" s="407"/>
      <c r="E31" s="408"/>
      <c r="F31" s="409"/>
      <c r="G31" s="407"/>
      <c r="H31" s="409"/>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8" t="s">
        <v>588</v>
      </c>
      <c r="C116" s="399"/>
      <c r="D116" s="398" t="s">
        <v>589</v>
      </c>
      <c r="E116" s="399"/>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5" t="str">
        <f>'1. паспорт местоположение'!A12:C12</f>
        <v>G_140-12</v>
      </c>
      <c r="B12" s="355"/>
      <c r="C12" s="355"/>
      <c r="D12" s="355"/>
      <c r="E12" s="355"/>
      <c r="F12" s="355"/>
      <c r="G12" s="355"/>
      <c r="H12" s="355"/>
      <c r="I12" s="355"/>
      <c r="J12" s="355"/>
      <c r="K12" s="355"/>
      <c r="L12" s="355"/>
    </row>
    <row r="13" spans="1:44" x14ac:dyDescent="0.25">
      <c r="A13" s="349" t="s">
        <v>8</v>
      </c>
      <c r="B13" s="349"/>
      <c r="C13" s="349"/>
      <c r="D13" s="349"/>
      <c r="E13" s="349"/>
      <c r="F13" s="349"/>
      <c r="G13" s="349"/>
      <c r="H13" s="349"/>
      <c r="I13" s="349"/>
      <c r="J13" s="349"/>
      <c r="K13" s="349"/>
      <c r="L13" s="349"/>
    </row>
    <row r="14" spans="1:44" ht="18.75" x14ac:dyDescent="0.25">
      <c r="A14" s="358"/>
      <c r="B14" s="358"/>
      <c r="C14" s="358"/>
      <c r="D14" s="358"/>
      <c r="E14" s="358"/>
      <c r="F14" s="358"/>
      <c r="G14" s="358"/>
      <c r="H14" s="358"/>
      <c r="I14" s="358"/>
      <c r="J14" s="358"/>
      <c r="K14" s="358"/>
      <c r="L14" s="358"/>
    </row>
    <row r="15" spans="1:44" x14ac:dyDescent="0.25">
      <c r="A15" s="355" t="str">
        <f>'1. паспорт местоположение'!A15</f>
        <v>Электросетевой комплекс в пос.Малиновка Зеленоградск.р-на Калининградской области, принадлежащий гр.Каргабаеву А.М.</v>
      </c>
      <c r="B15" s="355"/>
      <c r="C15" s="355"/>
      <c r="D15" s="355"/>
      <c r="E15" s="355"/>
      <c r="F15" s="355"/>
      <c r="G15" s="355"/>
      <c r="H15" s="355"/>
      <c r="I15" s="355"/>
      <c r="J15" s="355"/>
      <c r="K15" s="355"/>
      <c r="L15" s="355"/>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10" t="s">
        <v>521</v>
      </c>
      <c r="B19" s="410"/>
      <c r="C19" s="410"/>
      <c r="D19" s="410"/>
      <c r="E19" s="410"/>
      <c r="F19" s="410"/>
      <c r="G19" s="410"/>
      <c r="H19" s="410"/>
      <c r="I19" s="410"/>
      <c r="J19" s="410"/>
      <c r="K19" s="410"/>
      <c r="L19" s="410"/>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2016-11-07T12:00:47Z</dcterms:modified>
</cp:coreProperties>
</file>